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3"/>
  <workbookPr codeName="ThisWorkbook" defaultThemeVersion="124226"/>
  <mc:AlternateContent xmlns:mc="http://schemas.openxmlformats.org/markup-compatibility/2006">
    <mc:Choice Requires="x15">
      <x15ac:absPath xmlns:x15ac="http://schemas.microsoft.com/office/spreadsheetml/2010/11/ac" url="https://onsemi.sharepoint.com/teams/asg-TLS_NPD/Design team site/ResourceMgt/CIR/CIR2022/"/>
    </mc:Choice>
  </mc:AlternateContent>
  <xr:revisionPtr revIDLastSave="0" documentId="8_{CFFEA708-0310-41E6-B162-4919146D9840}" xr6:coauthVersionLast="47" xr6:coauthVersionMax="47" xr10:uidLastSave="{00000000-0000-0000-0000-000000000000}"/>
  <bookViews>
    <workbookView xWindow="-108" yWindow="-108" windowWidth="22080" windowHeight="14616" tabRatio="447" xr2:uid="{00000000-000D-0000-FFFF-FFFF00000000}"/>
  </bookViews>
  <sheets>
    <sheet name="Relevé d'heures" sheetId="1" r:id="rId1"/>
    <sheet name="Projets" sheetId="4" r:id="rId2"/>
    <sheet name="TableauSynthetique" sheetId="5" r:id="rId3"/>
  </sheets>
  <definedNames>
    <definedName name="_xlnm._FilterDatabase" localSheetId="0" hidden="1">'Relevé d''heures'!$A$2:$AL$2</definedName>
    <definedName name="_xlnm.Print_Area" localSheetId="0">'Relevé d''heures'!$B$1:$G$61</definedName>
    <definedName name="_xlnm.Print_Titles" localSheetId="0">'Relevé d''heures'!$1:$2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 i="5" l="1"/>
  <c r="BO5" i="5"/>
  <c r="BP5" i="5"/>
  <c r="BQ5" i="5"/>
  <c r="BR5" i="5"/>
  <c r="BN8" i="5"/>
  <c r="BO8" i="5"/>
  <c r="BP8" i="5"/>
  <c r="BQ8" i="5"/>
  <c r="BR8" i="5"/>
  <c r="BN11" i="5"/>
  <c r="BO11" i="5"/>
  <c r="BP11" i="5"/>
  <c r="BP17" i="5" s="1"/>
  <c r="BQ11" i="5"/>
  <c r="BQ17" i="5" s="1"/>
  <c r="BR11" i="5"/>
  <c r="BN14" i="5"/>
  <c r="BO14" i="5"/>
  <c r="BP14" i="5"/>
  <c r="BQ14" i="5"/>
  <c r="BQ15" i="5" s="1"/>
  <c r="BR14" i="5"/>
  <c r="BR17" i="5" s="1"/>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BI5" i="5"/>
  <c r="BJ5" i="5"/>
  <c r="BK5" i="5"/>
  <c r="BL5" i="5"/>
  <c r="BM5"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J26" i="4"/>
  <c r="BH26" i="4"/>
  <c r="AZ26" i="4"/>
  <c r="AS26" i="4"/>
  <c r="AP26" i="4"/>
  <c r="AD26" i="4"/>
  <c r="AB26" i="4"/>
  <c r="AA26" i="4"/>
  <c r="Z26" i="4"/>
  <c r="U26" i="4"/>
  <c r="N26" i="4"/>
  <c r="M8" i="5"/>
  <c r="M11" i="5"/>
  <c r="M14" i="5"/>
  <c r="M5" i="5"/>
  <c r="BI26" i="4"/>
  <c r="AN26" i="4"/>
  <c r="AM26" i="4"/>
  <c r="F26" i="4"/>
  <c r="AC26" i="4"/>
  <c r="AF26" i="4"/>
  <c r="AG26" i="4"/>
  <c r="AE26" i="4"/>
  <c r="AH26" i="4"/>
  <c r="AI26" i="4"/>
  <c r="AJ26" i="4"/>
  <c r="AK26" i="4"/>
  <c r="AL26" i="4"/>
  <c r="G26" i="4"/>
  <c r="H26" i="4"/>
  <c r="L26" i="4"/>
  <c r="J26" i="4"/>
  <c r="K26" i="4"/>
  <c r="I26" i="4"/>
  <c r="M26" i="4"/>
  <c r="R26" i="4"/>
  <c r="Q26" i="4"/>
  <c r="O26" i="4"/>
  <c r="P26" i="4"/>
  <c r="S26" i="4"/>
  <c r="T26" i="4"/>
  <c r="V26" i="4"/>
  <c r="Y26" i="4"/>
  <c r="X26" i="4"/>
  <c r="W26" i="4"/>
  <c r="AO26" i="4"/>
  <c r="AQ26" i="4"/>
  <c r="AR26" i="4"/>
  <c r="AX26" i="4"/>
  <c r="AV26" i="4"/>
  <c r="AT26" i="4"/>
  <c r="AU26" i="4"/>
  <c r="AY26" i="4"/>
  <c r="AW26" i="4"/>
  <c r="BK26" i="4"/>
  <c r="BE26" i="4"/>
  <c r="BD26" i="4"/>
  <c r="BC26" i="4"/>
  <c r="BF26" i="4"/>
  <c r="BG26" i="4"/>
  <c r="BB26" i="4"/>
  <c r="BA26" i="4"/>
  <c r="BO12" i="5" l="1"/>
  <c r="BP15" i="5"/>
  <c r="BR9" i="5"/>
  <c r="BR6" i="5"/>
  <c r="BR12" i="5"/>
  <c r="BN9" i="5"/>
  <c r="BP9" i="5"/>
  <c r="BP6" i="5"/>
  <c r="BP19" i="5" s="1"/>
  <c r="BO9" i="5"/>
  <c r="BO15" i="5"/>
  <c r="BQ9" i="5"/>
  <c r="BQ6" i="5"/>
  <c r="BQ19" i="5" s="1"/>
  <c r="BO17" i="5"/>
  <c r="BO6" i="5" s="1"/>
  <c r="BN17" i="5"/>
  <c r="BQ12" i="5"/>
  <c r="BR15" i="5"/>
  <c r="BP12" i="5"/>
  <c r="M17" i="5"/>
  <c r="M6" i="5" s="1"/>
  <c r="BR19" i="5" l="1"/>
  <c r="BN15" i="5"/>
  <c r="BN6" i="5"/>
  <c r="BN12" i="5"/>
  <c r="BO19" i="5"/>
  <c r="R17" i="5"/>
  <c r="AS17" i="5"/>
  <c r="BD17" i="5"/>
  <c r="AZ17" i="5"/>
  <c r="BC17" i="5"/>
  <c r="BB17" i="5"/>
  <c r="BE17" i="5"/>
  <c r="BA17" i="5"/>
  <c r="BM17" i="5"/>
  <c r="U17" i="5"/>
  <c r="X17" i="5"/>
  <c r="AK17" i="5"/>
  <c r="BH17" i="5"/>
  <c r="W17" i="5"/>
  <c r="AP17" i="5"/>
  <c r="BK17" i="5"/>
  <c r="O17" i="5"/>
  <c r="AU17" i="5"/>
  <c r="AY17" i="5"/>
  <c r="T17" i="5"/>
  <c r="Z17" i="5"/>
  <c r="AQ17" i="5"/>
  <c r="BG17" i="5"/>
  <c r="AD17" i="5"/>
  <c r="AE17" i="5"/>
  <c r="AL17" i="5"/>
  <c r="AB17" i="5"/>
  <c r="BJ17" i="5"/>
  <c r="V17" i="5"/>
  <c r="AW17" i="5"/>
  <c r="BF17" i="5"/>
  <c r="AM17" i="5"/>
  <c r="S17" i="5"/>
  <c r="AA17" i="5"/>
  <c r="AI17" i="5"/>
  <c r="AN17" i="5"/>
  <c r="AF17" i="5"/>
  <c r="BI17" i="5"/>
  <c r="Y17" i="5"/>
  <c r="BL17" i="5"/>
  <c r="AG17" i="5"/>
  <c r="Q17" i="5"/>
  <c r="N17" i="5"/>
  <c r="AO17" i="5"/>
  <c r="AR17" i="5"/>
  <c r="AC17" i="5"/>
  <c r="P17" i="5"/>
  <c r="AH17" i="5"/>
  <c r="AJ17" i="5"/>
  <c r="AX17" i="5"/>
  <c r="AV17" i="5"/>
  <c r="AT17" i="5"/>
  <c r="BN19" i="5" l="1"/>
  <c r="P12" i="5"/>
  <c r="P9" i="5"/>
  <c r="P15" i="5"/>
  <c r="P6" i="5"/>
  <c r="AD15" i="5"/>
  <c r="AD9" i="5"/>
  <c r="AD6" i="5"/>
  <c r="AD12" i="5"/>
  <c r="AI12" i="5"/>
  <c r="AI9" i="5"/>
  <c r="AI15" i="5"/>
  <c r="AI6" i="5"/>
  <c r="AC12" i="5"/>
  <c r="AC6" i="5"/>
  <c r="AC15" i="5"/>
  <c r="AC9" i="5"/>
  <c r="AQ9" i="5"/>
  <c r="AQ15" i="5"/>
  <c r="AQ6" i="5"/>
  <c r="AQ12" i="5"/>
  <c r="AR15" i="5"/>
  <c r="AR6" i="5"/>
  <c r="AR9" i="5"/>
  <c r="AR12" i="5"/>
  <c r="Z6" i="5"/>
  <c r="Z15" i="5"/>
  <c r="Z12" i="5"/>
  <c r="Z9" i="5"/>
  <c r="AM15" i="5"/>
  <c r="AM12" i="5"/>
  <c r="AM6" i="5"/>
  <c r="AM9" i="5"/>
  <c r="T15" i="5"/>
  <c r="T6" i="5"/>
  <c r="T9" i="5"/>
  <c r="T12" i="5"/>
  <c r="BA6" i="5"/>
  <c r="BA15" i="5"/>
  <c r="BA12" i="5"/>
  <c r="BA9" i="5"/>
  <c r="N12" i="5"/>
  <c r="N15" i="5"/>
  <c r="N9" i="5"/>
  <c r="N6" i="5"/>
  <c r="BF9" i="5"/>
  <c r="BF12" i="5"/>
  <c r="BF6" i="5"/>
  <c r="BF15" i="5"/>
  <c r="AY12" i="5"/>
  <c r="AY15" i="5"/>
  <c r="AY6" i="5"/>
  <c r="AY9" i="5"/>
  <c r="BE15" i="5"/>
  <c r="BE6" i="5"/>
  <c r="BE9" i="5"/>
  <c r="BE12" i="5"/>
  <c r="Q12" i="5"/>
  <c r="Q6" i="5"/>
  <c r="Q15" i="5"/>
  <c r="Q9" i="5"/>
  <c r="AW9" i="5"/>
  <c r="AW12" i="5"/>
  <c r="AW15" i="5"/>
  <c r="AW6" i="5"/>
  <c r="AU12" i="5"/>
  <c r="AU9" i="5"/>
  <c r="AU6" i="5"/>
  <c r="AU15" i="5"/>
  <c r="BB15" i="5"/>
  <c r="BB6" i="5"/>
  <c r="BB9" i="5"/>
  <c r="BB12" i="5"/>
  <c r="AN12" i="5"/>
  <c r="AN9" i="5"/>
  <c r="AN15" i="5"/>
  <c r="AN6" i="5"/>
  <c r="BG12" i="5"/>
  <c r="BG9" i="5"/>
  <c r="BG6" i="5"/>
  <c r="BG15" i="5"/>
  <c r="AA6" i="5"/>
  <c r="AA15" i="5"/>
  <c r="AA12" i="5"/>
  <c r="AA9" i="5"/>
  <c r="BM12" i="5"/>
  <c r="BM6" i="5"/>
  <c r="BM15" i="5"/>
  <c r="BM9" i="5"/>
  <c r="AG6" i="5"/>
  <c r="AG15" i="5"/>
  <c r="AG9" i="5"/>
  <c r="AG12" i="5"/>
  <c r="V9" i="5"/>
  <c r="V12" i="5"/>
  <c r="V6" i="5"/>
  <c r="V15" i="5"/>
  <c r="O15" i="5"/>
  <c r="O12" i="5"/>
  <c r="O6" i="5"/>
  <c r="O9" i="5"/>
  <c r="BC6" i="5"/>
  <c r="BC9" i="5"/>
  <c r="BC15" i="5"/>
  <c r="BC12" i="5"/>
  <c r="AK9" i="5"/>
  <c r="AK12" i="5"/>
  <c r="AK6" i="5"/>
  <c r="AK15" i="5"/>
  <c r="AH12" i="5"/>
  <c r="AH9" i="5"/>
  <c r="AH15" i="5"/>
  <c r="AH6" i="5"/>
  <c r="X9" i="5"/>
  <c r="X6" i="5"/>
  <c r="X15" i="5"/>
  <c r="X12" i="5"/>
  <c r="U6" i="5"/>
  <c r="U9" i="5"/>
  <c r="U15" i="5"/>
  <c r="U12" i="5"/>
  <c r="S6" i="5"/>
  <c r="S9" i="5"/>
  <c r="S15" i="5"/>
  <c r="S12" i="5"/>
  <c r="AO12" i="5"/>
  <c r="AO6" i="5"/>
  <c r="AO15" i="5"/>
  <c r="AO9" i="5"/>
  <c r="AT12" i="5"/>
  <c r="AT9" i="5"/>
  <c r="AT15" i="5"/>
  <c r="AT6" i="5"/>
  <c r="BL12" i="5"/>
  <c r="BL15" i="5"/>
  <c r="BL6" i="5"/>
  <c r="BL9" i="5"/>
  <c r="BJ12" i="5"/>
  <c r="BJ6" i="5"/>
  <c r="BJ15" i="5"/>
  <c r="BJ9" i="5"/>
  <c r="BK6" i="5"/>
  <c r="BK15" i="5"/>
  <c r="BK12" i="5"/>
  <c r="BK9" i="5"/>
  <c r="AZ12" i="5"/>
  <c r="AZ6" i="5"/>
  <c r="AZ15" i="5"/>
  <c r="AZ9" i="5"/>
  <c r="AV9" i="5"/>
  <c r="AV15" i="5"/>
  <c r="AV6" i="5"/>
  <c r="AV12" i="5"/>
  <c r="Y9" i="5"/>
  <c r="Y12" i="5"/>
  <c r="Y15" i="5"/>
  <c r="Y6" i="5"/>
  <c r="AB12" i="5"/>
  <c r="AB15" i="5"/>
  <c r="AB9" i="5"/>
  <c r="AB6" i="5"/>
  <c r="AP15" i="5"/>
  <c r="AP9" i="5"/>
  <c r="AP6" i="5"/>
  <c r="AP12" i="5"/>
  <c r="BD15" i="5"/>
  <c r="BD6" i="5"/>
  <c r="BD12" i="5"/>
  <c r="BD9" i="5"/>
  <c r="AX6" i="5"/>
  <c r="AX15" i="5"/>
  <c r="AX12" i="5"/>
  <c r="AX9" i="5"/>
  <c r="BI9" i="5"/>
  <c r="BI12" i="5"/>
  <c r="BI6" i="5"/>
  <c r="BI15" i="5"/>
  <c r="AL12" i="5"/>
  <c r="AL6" i="5"/>
  <c r="AL15" i="5"/>
  <c r="AL9" i="5"/>
  <c r="W12" i="5"/>
  <c r="W9" i="5"/>
  <c r="W15" i="5"/>
  <c r="W6" i="5"/>
  <c r="AS6" i="5"/>
  <c r="AS15" i="5"/>
  <c r="AS9" i="5"/>
  <c r="AS12" i="5"/>
  <c r="AJ9" i="5"/>
  <c r="AJ15" i="5"/>
  <c r="AJ6" i="5"/>
  <c r="AJ12" i="5"/>
  <c r="AF15" i="5"/>
  <c r="AF6" i="5"/>
  <c r="AF12" i="5"/>
  <c r="AF9" i="5"/>
  <c r="AE15" i="5"/>
  <c r="AE9" i="5"/>
  <c r="AE6" i="5"/>
  <c r="AE12" i="5"/>
  <c r="BH9" i="5"/>
  <c r="BH15" i="5"/>
  <c r="BH12" i="5"/>
  <c r="BH6" i="5"/>
  <c r="R9" i="5"/>
  <c r="R6" i="5"/>
  <c r="R15" i="5"/>
  <c r="R12" i="5"/>
  <c r="M12" i="5"/>
  <c r="R19" i="5" l="1"/>
  <c r="AS19" i="5"/>
  <c r="AI19" i="5"/>
  <c r="BC19" i="5"/>
  <c r="M15" i="5"/>
  <c r="BD19" i="5"/>
  <c r="BB19" i="5"/>
  <c r="AL19" i="5"/>
  <c r="BK19" i="5"/>
  <c r="AZ19" i="5"/>
  <c r="S19" i="5"/>
  <c r="BA19" i="5"/>
  <c r="AF19" i="5"/>
  <c r="BE19" i="5"/>
  <c r="AX19" i="5"/>
  <c r="BM19" i="5"/>
  <c r="Y19" i="5"/>
  <c r="AG19" i="5"/>
  <c r="P19" i="5"/>
  <c r="AK19" i="5"/>
  <c r="AW19" i="5"/>
  <c r="AA19" i="5"/>
  <c r="AH19" i="5"/>
  <c r="N19" i="5"/>
  <c r="T19" i="5"/>
  <c r="BG19" i="5"/>
  <c r="V19" i="5"/>
  <c r="X19" i="5"/>
  <c r="AU19" i="5"/>
  <c r="BH19" i="5"/>
  <c r="M9" i="5"/>
  <c r="BF19" i="5"/>
  <c r="AY19" i="5"/>
  <c r="Q19" i="5"/>
  <c r="AR19" i="5"/>
  <c r="AD19" i="5"/>
  <c r="AP19" i="5"/>
  <c r="Z19" i="5"/>
  <c r="BJ19" i="5"/>
  <c r="AV19" i="5"/>
  <c r="AB19" i="5"/>
  <c r="AJ19" i="5"/>
  <c r="AE19" i="5"/>
  <c r="AQ19" i="5"/>
  <c r="U19" i="5"/>
  <c r="BL19" i="5"/>
  <c r="AO19" i="5"/>
  <c r="W19" i="5"/>
  <c r="AT19" i="5"/>
  <c r="AM19" i="5"/>
  <c r="O19" i="5"/>
  <c r="AN19" i="5"/>
  <c r="BI19" i="5"/>
  <c r="AC19" i="5"/>
  <c r="M19" i="5" l="1"/>
</calcChain>
</file>

<file path=xl/sharedStrings.xml><?xml version="1.0" encoding="utf-8"?>
<sst xmlns="http://schemas.openxmlformats.org/spreadsheetml/2006/main" count="563" uniqueCount="268">
  <si>
    <t>CREDIT IMPOT RECHERCHE 
ANNEE 2022 (Salarié(e)s)</t>
  </si>
  <si>
    <t>Nom</t>
  </si>
  <si>
    <t>Prénom</t>
  </si>
  <si>
    <t>Activité</t>
  </si>
  <si>
    <t>%age 
activité recherche</t>
  </si>
  <si>
    <t>Activité de recherche (description détaillée pour chaque projet)</t>
  </si>
  <si>
    <t>Commentaires</t>
  </si>
  <si>
    <t>CLOU</t>
  </si>
  <si>
    <t xml:space="preserve">BERTRAND </t>
  </si>
  <si>
    <t>Design Management</t>
  </si>
  <si>
    <t>Coordination et gestion des activités de développement Automobile des nouveaux produits et axes de rechercche.</t>
  </si>
  <si>
    <t>SAPHON</t>
  </si>
  <si>
    <t>REMY</t>
  </si>
  <si>
    <t>Design</t>
  </si>
  <si>
    <t xml:space="preserve">- Suivi et supervision de la faisabilité et de la conception d'un circuit alimentée par une batterie, abaisseur ou élévateur de tension, régulant le courant à travers une chaîne de DELs (deux à quinze) pour une application d'éclairage automobile (NCV78514). 
- Supervision de la conception d'un circuit alimenté sous batterie, abaisseur de tension inductif,  régulant le courant à travers une, deux ou trois DELs pour une application d'éclairage automobile (NCV78413).Méthode innovante pour la mesure de courant sans composant externes. 
- Etude de faisabilité d'un circuit à base d'achitecture Boost pour alimenter une chaîne de DEL allant de 2 à 10 DEL selon la mise en oeuvre en 'boost to ground' ou 'boost to battery'.
- Etude de faisabilité en technologie BCD 65nm d'un circuit de gestion de puissance pour module caméra automobile, alimenté par une prérégulateur connecté par un câble coaxial et répondant à un niveau de sûreté ASIL-B.  </t>
  </si>
  <si>
    <t>BRUVIER</t>
  </si>
  <si>
    <t>DAMIEN</t>
  </si>
  <si>
    <t xml:space="preserve">Contribution à la conception d'un circuit alimenté sous batterie, abaisseur de tension inductif,  régulant le courant à travers une, deux ou trois DELs pour une application d'éclairage automobile (NCV78413). Optimisation du contrôle du démarrage pour augmenter la vitesse pour atteindre la précision optimale. Analyse de sensibilité/robustesse de la fonction abaisseur de tension vis à vis des accès parasites.
- Produit NCV91621 (12A Dual Phase Buck Converter): validation de la p1.0, preparation de la p2.0 notamment sur la boucle de regulation du Buck et le BIST, modification design pour diminuer le modèle de cout en enlevant des options process.
</t>
  </si>
  <si>
    <t xml:space="preserve">COLOMINES </t>
  </si>
  <si>
    <t>STEPHANE</t>
  </si>
  <si>
    <t>- Coordination et finalisation la conception d'un circuit alimentée par une batterie, abaisseur ou élévateur de tension, regulant le courant à travers une chaîne de DELs (deux à quinze)  pour une application d'éclairage automobile (NCV78565) 
- Coordination à la faisabilité et de la conception d'un circuit alimentée par une batterie, abaisseur ou élévateur de tension, regulant le courant à travers une chaîne de DELs (deux à quinze)  pour une application d'éclairage automobile (NCV78514) : étude du système et modification dans la conception pour être compatible avec une tension de sortie plus importante. 
- Produit NCV92320 (Polaris PMIC derivé du NCV92310): etude de la faisabilité d'un PLL avec le Spread Spectrum intégré dans le divsieur digital.</t>
  </si>
  <si>
    <t>A quitté l'entreprise le 24/04/2022</t>
  </si>
  <si>
    <t>RAMOND</t>
  </si>
  <si>
    <t>Contribution à la conception d'un circuit alimenté sous batterie, abaisseur de tension inductif,  régulant le courant à travers une, deux ou trois DELs pour une application d'éclairage automobile (NCV78413). Finalisation de la conception du contrôle de l'étage de puissance et de système de protection de court-circuit associé. Finalisation et optimisation du système d'échantillonnage de la tension électrique différentielle sur un mode commun haute tension. 
- Produit NCV91621 (12A Dual Phase Buck Converter): validation de la p1.0, preparation de la p2.0 notamment sur le DAC et l'ADC, modification design pour diminuer le modèle de cout en enlevant des options process.</t>
  </si>
  <si>
    <t>RYAT</t>
  </si>
  <si>
    <t>MARC</t>
  </si>
  <si>
    <t>Contribution à la conception d'un circuit alimenté sous batterie, abaisseur de tension inductif,  régulant le courant à travers une, deux ou trois DELs pour une application d'éclairage automobile (NCV78413). Finalisation de la conception du système de détection temporelle cycle à cycle de courant moyen du courant circulant dans une bobine pilotée par un étage "buck". Amélioration du circuit de surveillance du courant de sortie.</t>
  </si>
  <si>
    <t>A quitté l'entreprise le 12/04/2022</t>
  </si>
  <si>
    <t>TOURNIER</t>
  </si>
  <si>
    <t>PASCAL</t>
  </si>
  <si>
    <t>Coordination de la conception d'un circuit alimenté sous batterie, abaisseur de tension inductif,  régulant le courant à travers une, deux ou trois DELs pour une application d'éclairage automobile (NCV78413). Méthode innovante pour la mesure de courant sans composant externes.</t>
  </si>
  <si>
    <t>DA COSTA</t>
  </si>
  <si>
    <t>FRANCK</t>
  </si>
  <si>
    <t>Coordination et gestion des activités de conception numérique et de vérification.
Contribution, définition et développement de la partie numérique d’un circuit d’alimentations comprenant le contrôle, la gestion des fautes et la logique afférant à la sûreté de fonctionnement pour les produits suivants: NCV92310, NCV91621, NCV91235 ...
Définition et développement du contrôle numérique des fonctions clés des circuit de gestion de puissance: contrôle des alimentations à découpage et de leurs différents mode.
Implémentation de la logique et génération des vecteurs de test pour la partie interconnexion entre l’analogique et le numérique. Adaptation des scripts aux contraintes des projets
Mise en place de système d'extraction des données spécifiques à chaque projet pour comparaison et estimation pour les prochains circuits</t>
  </si>
  <si>
    <t>BERT LATRILLE</t>
  </si>
  <si>
    <t>JULIEN</t>
  </si>
  <si>
    <t>Découverte des méthodes et projets</t>
  </si>
  <si>
    <t>A joint l'entreprise le 14/11/2022</t>
  </si>
  <si>
    <t>DOS SANTOS</t>
  </si>
  <si>
    <t>Verification des circuits NCV78413, NCV78514 avant lancement du silicium
Développement d'outils pour la table des registres et l'utilisation des fusibles de configuration
Adaptation de la méthodologie de vérification à un nouvel outil. Amélioration du flot</t>
  </si>
  <si>
    <t>DUCHEMANN</t>
  </si>
  <si>
    <t>VIRGINIE</t>
  </si>
  <si>
    <t>Verification des circuits NCV92310, NCV91621 avant lancement du silicium
Développement de scripts afin d'améliorer la couverture de vérification de nos circuits et de garantir un haut niveau de couverture
Developpement d'outil pour aider les autres equipes de test et de caraterisation a mettre en place les tests</t>
  </si>
  <si>
    <t>MATALON</t>
  </si>
  <si>
    <t>JONATHAN</t>
  </si>
  <si>
    <t>Developpement d'un produit derive NCV78514 reutilisant les efforts des projets passes. Flow complet, participation a l'evaluation des echantillons, support des equipes de validation
Développement numérique de la partie contrôle du NCV91621. Correction de bugs et implémentation de nouvelles fonctions pour la 2ème itération
Mise en place de scripts et évaluation des outils d'estimation de puissance consommée par les modules numériques</t>
  </si>
  <si>
    <t>TESSIER</t>
  </si>
  <si>
    <t>JUSTIN</t>
  </si>
  <si>
    <t>Developpement numerique de la partie contrôle du NCV91621: Contribution, définition et développement de la partie numérique d’un circuit d’alimentations comprenant le contrôle, la gestion des fautes et la logique afférant à la sûreté de fonctionnement.
Verification de NCV91235 en reutilisant les connaissances acquises sur les projets precedents
Amelioration du flot pour la facilite de reutilsation et l'amelioration des registres de controle (scripts)</t>
  </si>
  <si>
    <t>A quitté l'entreprise le 21/10/2022</t>
  </si>
  <si>
    <t xml:space="preserve">LE MEN </t>
  </si>
  <si>
    <t>BERENGERE</t>
  </si>
  <si>
    <t xml:space="preserve"> - Supervision de la conception et du developpement de circuits integrés de type "alimentation en tension" pour les applications ADAS (Advanced Driver Assistance System) du secteur automobile: convertisseurs de puissance abaisseurs de tension (Buck), regulateurs lineaires à faible chute de tension (LDO)
- Suivi du developpement et de la qualification d'un PMIC (1 Buck MV, 2 Bucks LV, 1 LDO) alimente par un cable coaxial pour une application de module de camera, integrant des fonctions de supervision pour assurer la securite de l'application ADAS (niveau ASIL B) (NCV92310).
- Suivi de la faisabilité du NCV92320 (Polaris PMIC derivé du NCV92310) in ONC18 and in ONK65.
- Suivi  du developpement d'un Buck dual phase 12A pour alimenter le SOC d'un systeme ADAS, avec fonctions de supervsion pour asssurer la securite de l'application (niveau ASIL C) (NCV91621).
- Participation au developpement de la nouvelle technologie BCD en 65nm pour definir les performances des MOS de puissance.</t>
  </si>
  <si>
    <t>CAUSSE</t>
  </si>
  <si>
    <t>OLIVIER</t>
  </si>
  <si>
    <t xml:space="preserve">- Etude et developpement de circuits integrés de type "alimentation en tension" pour les applications ADAS du secteur automobile: convertisseurs de puissance abaisseurs de tension (Buck)
- Produit NCV92310 (Camera Module PMIC): support de developpement et de qualification.
- Produit NCV91621 (12A Dual Phase Buck Converter): validation de la p1.0, preparation de la p2.0 notamment sur la boucle de regulation du Buck et ses fonctions de protections, modification design pour diminuer le modèle de cout en enlevant des options process.
- Produit NCV92320 (Polaris PMIC derivé du NCV92310): etude de la faisabilité en ONC18
</t>
  </si>
  <si>
    <t>DE MELO JUNIOR</t>
  </si>
  <si>
    <t>ALVARO JORGE</t>
  </si>
  <si>
    <t xml:space="preserve">- Etude et developpement de circuits integrés de type "alimentation en tension" pour les applications ADAS du secteur automobile: convertisseurs de puissance abaisseurs de tension (Buck)
- Produit NCV91621 (12A Dual Phase Buck Converter): validation de la p1.0, preparation de la p2.0 notamment sur la compensation de boucle de regulation pour optimiser la stabilité vs la reponse dynamique, modification design pour diminuer le modèle de cout en enlevant des options process.
</t>
  </si>
  <si>
    <t>A joint l'entreprise le 01/04/2022</t>
  </si>
  <si>
    <t>FERNANDES</t>
  </si>
  <si>
    <t>HENRIQUE</t>
  </si>
  <si>
    <t xml:space="preserve">- Etude et developpement de circuits integrés de type "alimentation en tension" pour les applications ADAS du secteur automobile: convertisseurs de puissance abaisseurs de tension (Buck)
- Produit NCV91621 (12A Dual Phase Buck Converter): validation de la p1.0, preparation de la p2.0, modification design pour diminuer le modèle de cout en enlevant des options process.
</t>
  </si>
  <si>
    <t>KARRAY-KBAIER</t>
  </si>
  <si>
    <t>ANISSA</t>
  </si>
  <si>
    <t xml:space="preserve"> - Supervision de la conception et du developpement de circuits integrés de type "alimentation en tension" pour les applications ADAS (Advanced Driver Assistance System) du secteur automobile: convertisseurs de puissance abaisseurs de tension (Buck), regulateurs lineaires à faible chute de tension (LDO)
- Suivi du developpement et de la qualification d'un PMIC NCV92310 (1 Buck MV, 2 Bucks LV, 1 LDO) alimente par un cable coaxial pour une application de module de camera, integrant des fonctions de supervision pour assurer la securite de l'application ADAS (niveau ASIL B).</t>
  </si>
  <si>
    <t>MIGLIAVACCA</t>
  </si>
  <si>
    <t>PAOLO</t>
  </si>
  <si>
    <t xml:space="preserve">- Etude et developpement de circuits integrés de type ""alimentation en tension"" pour les applications ADAS du secteur automobile: convertisseurs de puissance abaisseurs de tension (Buck)
- Produit NCV92310 (Camera Module PMIC): support de developpement et de qualification.
- Produit NCV91621 (12A Dual Phase Buck Converter): validation de la p1.0, preparation de la p2.0, modification design pour diminuer le modèle de cout en enlevant des options process.
</t>
  </si>
  <si>
    <t>A quitté l'entreprise le 11/07/2022</t>
  </si>
  <si>
    <t>ROMEO</t>
  </si>
  <si>
    <t>DOMINIQUE</t>
  </si>
  <si>
    <t>NA</t>
  </si>
  <si>
    <t>A quitté l'entreprise le  04/01/2022</t>
  </si>
  <si>
    <t>STEPAN</t>
  </si>
  <si>
    <t>DANIELA</t>
  </si>
  <si>
    <t xml:space="preserve">- Etude et developpement de circuits integrés de type ""alimentation en tension"" pour les applications ADAS du secteur automobile: convertisseurs de puissance abaisseurs de tension (Buck)
- Produit NCV91621 (12A Dual Phase Buck Converter): validation de la p1.0, preparation de la p2.0 notamment sur la methode optimale pour "trimmer" le bandgap., modification design pour diminuer le modèle de cout en enlevant des options process.
</t>
  </si>
  <si>
    <t>A joint l'entreprise le 01/07/2022</t>
  </si>
  <si>
    <t>TORQUET</t>
  </si>
  <si>
    <t>VINCENT</t>
  </si>
  <si>
    <t>A joint l'entreprise le 01/08/2022</t>
  </si>
  <si>
    <t xml:space="preserve">VIAL </t>
  </si>
  <si>
    <t xml:space="preserve">- Etude et developpement de circuits integrés de type ""alimentation en tension"" pour les applications ADAS du secteur automobile: convertisseurs de puissance abaisseurs de tension (Buck)
- Produit NCV91621 (12A Dual Phase Buck Converter): validation de la p1.0, preparation de la p2.0 notamment sur la fonction de mesure de courant de sortie du Buck, , modification design pour diminuer le modèle de cout en enlevant des options process.
</t>
  </si>
  <si>
    <t>LAVIE</t>
  </si>
  <si>
    <t>SERGE</t>
  </si>
  <si>
    <t>Lab</t>
  </si>
  <si>
    <t>Coordination et gestion des activités du laboratoire de caractérisation. Mise en œuvre de techniques originales permettant la caractérisation semi-automatique de circuits de gestion de la puissance (developpement d'un banc de test capable de supporter l'évaluation des circuits d'eclairage à LED et des circuits integrant plusieurs alimentations à decoupage . Au dela de la caracterisation des circuits, forte contribution à la comprehension et resolution des problèmes observés.
 Projets: NCV92310, NCV91621</t>
  </si>
  <si>
    <t>DLIGUI</t>
  </si>
  <si>
    <t>GHIZLANE</t>
  </si>
  <si>
    <t>Caractérisation de plusieurs versions de prototypes de nouveaux circuits complexes intégrant plusieurs convertisseurs DCDC.
Projets: NCV92310, NCV91621</t>
  </si>
  <si>
    <t>A joint l'entreprise le 01/09/2022</t>
  </si>
  <si>
    <t>IRIARTE MARTIN</t>
  </si>
  <si>
    <t>JON</t>
  </si>
  <si>
    <t>Caractérisations d'un circuits alimenté par une batterie, abaisseur ou élévateur de tension, regulant le courant à travers une chaîne de LEDS pour une application d'éclairage automobile (NCV78514) et de plusieurs convertisseurs  DCDC (NCV92310 , NCV91621). Developpement  d'un banc de test pour la mesure de la reponse transitoire à une surcharge en courant.
Projets:NCV92310, NCV91621, NCV78514</t>
  </si>
  <si>
    <t>LYBLIAMAY</t>
  </si>
  <si>
    <t>MAXIME</t>
  </si>
  <si>
    <t>Caractérisation de plusieurs versions de prototypes de nouveaux circuits complexes intégrant plusieurs convertisseurs DCDC.
Développement d'un banc de test pour la mesure de superviseur de tension haute précision
Projets: NCV92310, NCV91621</t>
  </si>
  <si>
    <t>VERGES- COPIN</t>
  </si>
  <si>
    <t>AUDE</t>
  </si>
  <si>
    <t>Caractérisations de circuits alimentés par une batterie, abaisseur ou élévateur de tension, regulant le courant à travers une chaîne de LEDS pour une application d'éclairage automobile (NCV78514) et de plusieurs  convertisseurs DCDC ( NCV92310, NCV91621, NCV91235)
Mise en  place d'une methode pour évaluer les incertitudes de mesures
Projets: NCV78514, NCV91621, NCV92310, NCV91235</t>
  </si>
  <si>
    <t>APCHER</t>
  </si>
  <si>
    <t>ALEXANDRE</t>
  </si>
  <si>
    <t>Layout</t>
  </si>
  <si>
    <t>Coordination et gestion des activités de conception physique.  Activités de layout de circuits innovants de gestion d'énergie et de circuits pour des applications de gestion de puissance:  NC92310 et NCV91621. Definition du package recherche de solution techniques inovantes, utilisation pour la premieres fois des copper pillar  technique d 'assemblage innovante</t>
  </si>
  <si>
    <t>CLEMENS</t>
  </si>
  <si>
    <t>Travail d'analyse sur les technologies internes I4T and I4TE onc18gen2 pour des applications automobile  et production de presentation ou guidelines, Etudes de l impact de regles DFM (design for manufacturing) sur nos circuits.Activités de layout de circuits innovants de gestion d'énergie  projets:  SCV78565. NCV78413,NCV91621</t>
  </si>
  <si>
    <t>DELPY</t>
  </si>
  <si>
    <t>PATRICE</t>
  </si>
  <si>
    <t xml:space="preserve">Activités de layout de circuits innovants de gestion d'énergie, NCV78413,NCV92310, NVC91621         </t>
  </si>
  <si>
    <t>DE SAINT VICTOR</t>
  </si>
  <si>
    <t>MARION</t>
  </si>
  <si>
    <t xml:space="preserve">Activités de layout de circuits innovants de gestion d'énergie, réalisations de plusieurs fonctions de monitoring et de references. Activités de layout de circuits innovants de gestion d'énergie, NCV91621, NCV92310,   </t>
  </si>
  <si>
    <t>MARCOS</t>
  </si>
  <si>
    <t>EMILE</t>
  </si>
  <si>
    <t xml:space="preserve">layout leader NCV91621 :  (12A Dual Phase Buck Converter): Construction du floorplan top cell . Suivi des differents Ips en terne de conception physique.  Activités de layout de circuits innovants de gestion d'énergie :NCV92310, </t>
  </si>
  <si>
    <t>SAINT UPERY</t>
  </si>
  <si>
    <t>GERALDINE</t>
  </si>
  <si>
    <t>Définition des stratégies de protection des CI (power management et power interface) contre les décharges électrostatiques, au niveau composant (ESD) et au niveau système (IEC).
Optimisation des protections ESD pour améliorer la robustesse des produits dans leur contexte applicatif ; en d'autres termes éviter l'enclenchement de ces structures de protection dans le cas d'un EOS applicatif (Elecrical Over stress).
Suivi des produits dans ce cadre jusqu’à leur qualification:
Power Management : NCV92310, NCV91621, NCV91235
Power Interface : SCV78565, NCV78413, NCV78514
Dans le cadre de l'étude de securité fonctionelle (ISO26262) de certains de nos nouveaux produits (NCV78413, NCV92310, NCV91621, Polaris PMIC) destinés à des applications d'aide à la conduite, comprendre et anticiper pour chaque famille de produits, les circuits ou mecanismes de protections necessaires et indispensables pour atteindre les niveaux d'ASIL (B,C) souhaités. Bien identifier les points non couverts que ce soit sur la puce ou le boitier et etudier la faisabilité/cout pour combler ces manques pour atteindre le niveau d'ASIL superieur (C,D).</t>
  </si>
  <si>
    <t>CAMBOUNET</t>
  </si>
  <si>
    <t>STEPHANIE</t>
  </si>
  <si>
    <t>Functional Safety</t>
  </si>
  <si>
    <t xml:space="preserve">Support sur le developpment des nouveaux produits sur l'aspect securité fonctionelle (norme ISO26262): NCV97401, NCV78413, NCV92310, NCV91621.
Evaluation et developpement de nouveau outils ou methodes afin de guarantir une analyse toujours plus fine du niveau de securité dans le repect de la norme ISO26262.
</t>
  </si>
  <si>
    <t>BORDIGNON</t>
  </si>
  <si>
    <t>THIERRY</t>
  </si>
  <si>
    <t>Central Engineering</t>
  </si>
  <si>
    <t>Development de page web (Front End) ainsi que l'automatisation (Back End) pour gerer LSF (Part 1/2)
[Detection de deploiement non standard, gestion dynamique des serveurs]
Automatisation de creations de projets pour Bitbucket, JIRA, Confluence ainsi que JAMA dans le cadre du nouveau flow NPD</t>
  </si>
  <si>
    <t>AUBRY</t>
  </si>
  <si>
    <t>ERIC</t>
  </si>
  <si>
    <t>Test Management</t>
  </si>
  <si>
    <t>Coordination et gestion des activités de développement de test et du laboratoire associé.
Developement de solutions de test plus optimisées vis à vis du coût de production tout en supportant le niveau de qualité élevé du marché automobile tout en conservant un coût compétitif: Reduction des couts de test des produits NCV92310 16 sites au test final et NCV91621 16 sites au probe et test final.</t>
  </si>
  <si>
    <t>AILLAS</t>
  </si>
  <si>
    <t>PATRICK</t>
  </si>
  <si>
    <t>Test</t>
  </si>
  <si>
    <t>Charactérisation statistique de la P2.0 x du produit PMIC NCV92310.</t>
  </si>
  <si>
    <t>BIZEAU</t>
  </si>
  <si>
    <t>MAX</t>
  </si>
  <si>
    <t>A joint l'entreprise le 03/10/2022</t>
  </si>
  <si>
    <t>BOURTHOUMIEUX</t>
  </si>
  <si>
    <t>Support technique aux ingénieurs test pour les caracterisations statisitiques en temperature et le test d'echantillons pour le labo de validation.</t>
  </si>
  <si>
    <t>A quitté l'entreprise le 30/09/2022</t>
  </si>
  <si>
    <t>GONIN</t>
  </si>
  <si>
    <t>Etude et réduction des temps de test de Phase 1 après étude des résultats de charactérisation du nouveau dérivatif NCV78565 PA1.</t>
  </si>
  <si>
    <t>A quitté l'entreprise le 07/10/2022</t>
  </si>
  <si>
    <t>JEUFFRAULT</t>
  </si>
  <si>
    <t>LAURENT</t>
  </si>
  <si>
    <t>Charactérisation statistique du convertisseur dual phases NCV91621 en Pass 1.0.</t>
  </si>
  <si>
    <t>A quitté l'entreprise le 14/12/2022</t>
  </si>
  <si>
    <t>SELMI</t>
  </si>
  <si>
    <t>VALENTIN</t>
  </si>
  <si>
    <t>Aide à la mise en place d'une solution de test compatible 3 températures pour le silicium NCV92310 et le handler M4841.</t>
  </si>
  <si>
    <t>A changé de tuteur au 01/09/2022 pour le groupe Design Digital</t>
  </si>
  <si>
    <t>SEVETIAN</t>
  </si>
  <si>
    <t>Charactérisation statistique du nouveau single LED driver NCV78514 P1.1.</t>
  </si>
  <si>
    <t>VENEREAU</t>
  </si>
  <si>
    <t>REMI</t>
  </si>
  <si>
    <t>Participation à la charactérisation statistique du nouveau PMIC NCV92310 P2.0.</t>
  </si>
  <si>
    <t>YAMEOGO</t>
  </si>
  <si>
    <t>PIERRE</t>
  </si>
  <si>
    <t>A joint l'entreprise le 07/02/2022</t>
  </si>
  <si>
    <t>VOORWINDEN</t>
  </si>
  <si>
    <t>COR</t>
  </si>
  <si>
    <t xml:space="preserve"> Application Management</t>
  </si>
  <si>
    <t>Gestion des activités de definition et conception de l'architecture de nouveaux circuits et recherche et développement sur des solutions de puissance pour la voiture autonome et driver LED</t>
  </si>
  <si>
    <t>ANDRE</t>
  </si>
  <si>
    <t>PHILIPPE</t>
  </si>
  <si>
    <t>Application</t>
  </si>
  <si>
    <t>Mesures, experiments et analyses sur des produits en developpement concernant le CEM suivi par des recommendations conceptuel. 
Projets: NCV78514, NCV92310, NCV91621, NCV91235, Dual vs Single phase and EMC signature</t>
  </si>
  <si>
    <t>BRAS</t>
  </si>
  <si>
    <t>SEBASTIEN</t>
  </si>
  <si>
    <t xml:space="preserve">Definition, développement et validation de produit de type alimentation et driver pour les LED.
Developpement des outils automatisé pour les documents de spécification et évaluation.
Etude des topologies optimales suivant l'application finale de driver LED.
Projets: NCV78413,  NCV78515 definition </t>
  </si>
  <si>
    <t>DEBOSQUE</t>
  </si>
  <si>
    <t>Definition et développement de produit de type alimentation à découpage abaisseur de tension pour des solutions de puissance pour la voiture autonome.
Développement des outils d'interfacage avec des cartes d'evaluation.
Projets: NCV91621 definition complète, NCV91235 definition architecture</t>
  </si>
  <si>
    <t>LAVERNHE</t>
  </si>
  <si>
    <t>JACQUES</t>
  </si>
  <si>
    <t>Analyse et resolution des problèmes applicatives et retours client pour améliorer le developpement des nouveaux produits de type alimentation de découpage et gestion d'énergie.
Simulation et mesures thermique pour tous les produits en cours de développement.
Développement des outils d'interfacage avec des cartes d'evaluation.
Definition et développement de produit de type alimentation à découpage abaisseur de tension.</t>
  </si>
  <si>
    <t>MARTINEZ</t>
  </si>
  <si>
    <t>Definition, développement et validation de produit de type gestion d'énergie pour les cameras embarqués.
Développement des outils de programmation pour des cartes d'evaluation.
Projets:NCV92310 définition complète, NCV92320 définition complète, aspects serialiseur et capteur d'image</t>
  </si>
  <si>
    <t>REMAURY</t>
  </si>
  <si>
    <t>BERNARD</t>
  </si>
  <si>
    <t>Definition, développement et validation de produit de type alimentation et driver pour les LED.
Etude et mis en place des methodes de validation pour les modules LED
Projets: SCV78565 qualification, NCV78514 definition complete</t>
  </si>
  <si>
    <t>A quitté l'entreprise le 19/08/2022</t>
  </si>
  <si>
    <t>VERGNIERES</t>
  </si>
  <si>
    <t>CEDRIC</t>
  </si>
  <si>
    <t>Analyse et resolution des problèmes applicatives et retours client pour améliorer le developpement des nouveaux produits de type alimentation de découpage et gestion d'énergie.</t>
  </si>
  <si>
    <t>QUARMEAU</t>
  </si>
  <si>
    <t>Technical
Marketing</t>
  </si>
  <si>
    <t>Elaboration d’une architecture de gestion de puissance pour les caméras intelligents dédié à la conduite autonome.
Projets: NCV91621, NCV91235</t>
  </si>
  <si>
    <t>MAGLICA</t>
  </si>
  <si>
    <t>Project</t>
  </si>
  <si>
    <t>A joint l'entreprise le 16/05/2022</t>
  </si>
  <si>
    <t>SIMON</t>
  </si>
  <si>
    <t>CAROLINE</t>
  </si>
  <si>
    <t xml:space="preserve">
Gestion des projets de development
Projets :  NCV91300, NCV92310, NCV91621
</t>
  </si>
  <si>
    <t>CREDIT IMPOT RECHERCHE ANNEE 2022 (Projets)</t>
  </si>
  <si>
    <t xml:space="preserve">DOS SANTOS
</t>
  </si>
  <si>
    <t>FOULON</t>
  </si>
  <si>
    <t>Famille de produits</t>
  </si>
  <si>
    <t>Nom du projet</t>
  </si>
  <si>
    <t>Description</t>
  </si>
  <si>
    <t>FABIEN</t>
  </si>
  <si>
    <t>Circuits d'éclairage
LED</t>
  </si>
  <si>
    <t>SCV78565</t>
  </si>
  <si>
    <t xml:space="preserve">Le SCV78565 fait partie de la famille de solutions de driver de LED ON Semiconductor pour le marché automobile. L'appareil est optimisé pour une unité de commande de LED à 1 canal et est basé sur une topologie Buck-Boost avec des commutateurs Buck intégrés et le control d'un interrupteur externe Boost et une diode Schottky. Cela permet la conception de modules de  LED contenant une chaîne de LED de 1 à 12 LED en série. Le courant passant dans les LED est réglé avec une résistance de codage de courant et le courant réel à travers la chaîne de LED détectée avec une résistance de détection. Une entrée PWM pour la gradation des LED et la gestion de la température du circuit et des LED (avec un PTC) sont également incluses.
</t>
  </si>
  <si>
    <t>NCV78413</t>
  </si>
  <si>
    <t xml:space="preserve">Les controlleurs de LED pour les unités d'éclairage LED 1-Ch font partie des solutions de pilote LED ONSEMICONDUCTOR pour le marché automobile. le NCV78413 est une solution d'éclairage extérieur basée sur un driver LED synchrone 1,5 A à 1 canal entièrement intégré et peut gérer de 1 à 3 LED en série. Le MOSFET de puissance et l'intégration du sens du courant réduisent drastiquement la taille totale de la solution.
Configurable avec des composants externes, le NCV78413 peut fonctionner à une fréquence sélectionnable inférieure à 500 kHz et au-dessus de 2MHz. 
</t>
  </si>
  <si>
    <t>SCV78514</t>
  </si>
  <si>
    <t xml:space="preserve">Le SCV78514 fait partie de la famille de solutions de driver de LED ON Semiconductor pour le marché automobile. Le circuitest optimisé pour une unité de commande de LED à 1 canal et est basé sur une topologie Buck-Boost avec des commutateurs Buck intégrés et le control d'un interrupteur externe Boost et une diode Schottky. Cela permet la conception de modules de  LED contenant une chaîne de LED de 1 à 15 LED en série. Le courant passant dans les LED est réglé avec une résistance de codage de courant et le courant réel à travers la chaîne de LED détectée avec une résistance de détection. Une entrée PWM pour la gradation des LED et la gestion de la température du circuit et des LED (avec un PTC) sont également incluses.
</t>
  </si>
  <si>
    <t>NCV78515</t>
  </si>
  <si>
    <t xml:space="preserve">Le NCV78515 fait partie de la famille de solutions de driver de LED ON Semiconductor pour le marché automobile. Le circuit  est optimisé pour une unité de commande de LED à 1 canal et est basé sur une topologie supportant les configurations "Boost to Ground" ou "Boost to Battery" permettant la conception de modules de  LED contenant une chaîne de LED de 2 à 15 LED en série.
</t>
  </si>
  <si>
    <t>Circuits de Protections</t>
  </si>
  <si>
    <t>NCV380AX</t>
  </si>
  <si>
    <t>Le NCV380Ax est un commutateur de distribution d'alimentation conçu pour les applications où des charges capacitives lourdes et des courts-circuits sont susceptibles d'être rencontrés, intégrant un MOSFET à canal N de 70 mΩ et une pompe de charge pour pouvoir l'allumer. Le dispositif limite le courant de sortie à un niveau souhaité en basculant vers un mode de contrôle de courant lorsque la charge de sortie dépasse le seuil de limite de courant ou qu'un court-circuit est présent. Le seuil de limitation de courant est réglable par l'utilisateur entre 500 mA et 2,1A via u'appel en courant pendant la commutation.
Un comparateur de détection de tension inverse interne désactive l'interrupteur d'alimentation si la tension de sortie est supérieure à la tension d'entrée pour protéger les dispositifs du côté entrée du commutateur.
La sortie logique / FLAG est forcée à 0 en cas de surintensité, de tension inverse ou de surchauffe. Le commutateur est commandé par une entrée de validation logique active</t>
  </si>
  <si>
    <t>Alimentations à découpage de type abaisseur</t>
  </si>
  <si>
    <t>NCV6325/26/23F</t>
  </si>
  <si>
    <t>NCV632/26/23F est une famille de convertisseur abaisseur synchrone optimisé pour fournir différents sous-systèmes d'un rail d'alimentation de pré-régulateur dans une plage pouvant aller de 2.8V à 5,5 V. Il est capable de fournir jusqu'à 1,7 A sur une tension réglable externe. Le fonctionnement avec 3 MHz de fréquence de commutation permet d'utiliser un inducteur de petite taille et des condensateurs de faibles valeurs. Le contrôle de la tension d'alimentation d'entrée est utilisé pour faire face à la large plage de tension d'entrée. Rectification synchrone
et l'offre de mode d'économie d'énergie PWM / PFM automatique.
La version 23F a la particularité d'integrer le pont de resistance servant au control de la regulation de tension de l'alimentation.</t>
  </si>
  <si>
    <t>NCV91300</t>
  </si>
  <si>
    <t>Le NCV91300 est un convertisseur abaisseur de tensionde, PWM synchrone, optimisé pour fournir l'alimentation des différents sous-systèmes dans des applications automobiles dites  "post regulated" à savoir ne fonctionant pas directement sous la terrie automobile mais fonctionnant à partir d'une tension déjà regulée, pouvant varier entre 2,0 V et 5 V d'entrée. Le circuit est capable de délivrer jusqu'à 3,0 A, avec une tension de sortie programmable de 0,6 V
à 3,3 V. Le fonctionnement à une fréquence de commutation allant jusqu'à 2,15 MHz permet l'utilisation de petits composants. Le redressement synchrone ainsi que les transitions automatiques PFM-PWM améliorent l'efficacité de la solution globale. La nouveauté de circuit réside principalement dans le fait de fonctionner à une tension d'entrée particulierment basse.
Ce circuit possède également d'autre caractéristiques nouvelles comme lqa possibilité de fonctionner à partir d'une frequence interne ou externe et de transitionner de l'une à l'autre sans contrepartie sur la performance et donc la continuité de l'alimentation délivrée.</t>
  </si>
  <si>
    <t>NCV91400/NCV91500/NCV91600</t>
  </si>
  <si>
    <t>Etude de faisabilité de convertisseur abaisseur de tension basé sur l'architecture du produit NCV91300 mais pouvant délivré plus de courant, jusqu'à 6A. Exploration de nouvelles solutions technologiques: nouveaux type de package (bonding cuivre, copper pillar), nouveaux layers de metalisation sur la puce (Cuivre epais) .... Le defi etant d'integrer dans un petit boitier une solution pouvant déliver le maximum de courant et donc etant capable de dissiper cette puissance en restant dans les limiations d'une temperature de jonction du silicium de 150°C.</t>
  </si>
  <si>
    <t>NCV91621</t>
  </si>
  <si>
    <t>Le produit NCV91621  dans la continuité du produit NCV9154x( qui a été arreté) est aussi un Circuit intégré de gestion d'énergie  defini spcifiquement pour alimenter le coeur de processeur dédiés en particulier à  des systèmes d'applications SoC automobiles . La définition du circuit a été revu pour répondre de facon optimile (performances, taille de la solution)  aux besoin du processeur EyeQ6 de MobilEye, pour leur systeme d'aide à la conduite.  . Ce circuit  intègre notement un convertisseur abaisseur de tension 2phases  avec une capacité en courant de 6A par phase, pouvant repondre à de forts appel en courant. La nouveauté principale de cette nouvelle generation de convertisseur est sa performance de precision DC et AC requise par la nouvelle generation de processeur destinés à l'aide à la conduite. Ces sytemes réclament un niveau de sécurité supplémentaire comparé aux circuits précedent et du coup embarquent des fonctions de "voltage monitoring" précises également afin de pouvoir signaler toute anomalie au système.  Toutes ces fonctions principales ainsi que d'autres sont intégrés  dans un boîtier QFN30 de 3,0 x 4,5 mm. Afin d'atteindre la performance en puissance/efficacité  et en courant peak, il faut developper une nouvelle genération de botier basée sur la technologie "Copper Pillar".</t>
  </si>
  <si>
    <t>Alimentation à découpage de type élévateur de tension</t>
  </si>
  <si>
    <t>Alimentation à découpage de type abaisseur et  élévateur de tension</t>
  </si>
  <si>
    <t>Circuits Intégrés de gestion d'énergie</t>
  </si>
  <si>
    <t>NCV97401</t>
  </si>
  <si>
    <t>Le NCV97401 est un régulateur synchrone à 3 sorties composé de 2 convertisseurs abaisseur de tension, 1 régulateur élévaeur de tension et un driver HS / LED. Ce circuit étant dédié à une application lié à la sécurité, il possède des fonctions de surveillance: surveillance de la la fenêtre de tension sur toutes les sorties et un temporisateur de surveillance de fenêtre. Ce produit est idéal pour les applications ADAS (Systemes avancés d'aide à la conduite) et utilise une tension indépendante référence et un oscillateur indépendant réglable pour réaliser les fonctionnalités de supervision. Cette unité de gestion de l'alimentation (PMU) a été développée conformément à la spécification de sécurité fonctionnelle ISO26262 et est adapté aux applications nécessitant le niveau ASIL C.</t>
  </si>
  <si>
    <t>NCV92310</t>
  </si>
  <si>
    <t xml:space="preserve">Le circuit intégré NCV92310 fait partie de la famille des mini circuits intégrés de gestion de l'alimentation (PMIC) d'ON Semiconductor. Il est optimisé pour alimenter des sous-systèmes d'applications automobiles coaxiaux (POC) tels que la fonction de caméra, les microprocesseurs. Cet appareil intègre un convertisseur DCDC power over coaxial, 2 convertisseurs DCDC abaisseurs haute efficacité (1A et 500mA) avec DVS (échelle de tension dynamique) et 1 régulateur de tension linéaire à faible chute de tension (LDO) dans un boîtier QFNW20 de 3,5 x 3,5 mm. Le NCV92310 embarque plusieurs mécanismes de sécurité, qui permettent à la pièce d'être conforme ASIL B 
</t>
  </si>
  <si>
    <t>Polaris PMIC</t>
  </si>
  <si>
    <t>Le Polaris PMIC est un Circuit Intégé de gestion de l'alimentation dédié à la famille de capteurs d'image Polaris. Ces capteurs étant développé par une autre organisation (ISG) de notre entreprise. Il a été concu pour couvrir tous les besoins d'alimentation améliorés des capteurs d'image Polaris ainsi que  ses périphériques directs tels qu'utilisés dans les caméras cubes à alimentation coaxiale. Ses caractéristiques et fonctionnalités permettent
de concevoir un systeme  globale sécurisé convenant aux applications d'aide à la conduite.</t>
  </si>
  <si>
    <t>NCV91235</t>
  </si>
  <si>
    <t xml:space="preserve">Le produit  NCV91235 est un Circuit intégré de gestion d'énergie n (PMIC) post-régulé (à savoir qui fonctionne à partir d'un rail d'alimentation 3.3V ou 5V et pas directement depuis la Batterie)  optimisé pour fournir l'amimentation des sous-systèmes d'applications SoC automobiles tels que
système de caméra frontale. Il a été concu notemment pour alimenter avec le produit NCV91621 un systeme ADAS basé sur le nouveau processeur EyeQ6L de chez MobilEye pour des application ADS dites de "Front Camera". Permettant d'alerter sur des chocs frontals eventuels, de corriger la conduite dans les lignes, de detecter un pieton, d'offrir un vision de nuit ... Ce circuit  intègre trois  Convertisseurs DCDC abaisseurs 2 A de nouvelle génération (haute efficacité mais surtout tres precis que ce soit en DC ou AC sur des changements de charge),deux LDO 300 mA également tres precis avec une tres bonne rejection d'alimentation (PSRR) tous dotés de DVS (Échelle de tension dynamique), sans compter des fonctions de "Voltage Monitoring" pour garantir  la sécurité du syteme; et tout ca dans un boîtier QFN32 de 5 x 5 mm. </t>
  </si>
  <si>
    <t>Identifiant et/ou nom de l'opération</t>
  </si>
  <si>
    <t>Année</t>
  </si>
  <si>
    <t>Opération pluriannuelle</t>
  </si>
  <si>
    <t>Nom de la/les personne(s)
référente(s)</t>
  </si>
  <si>
    <t>Classification de l'opération R&amp;D</t>
  </si>
  <si>
    <t>Mots-clés</t>
  </si>
  <si>
    <t>Coût déclaré au CIR</t>
  </si>
  <si>
    <t>Présentation synthétique</t>
  </si>
  <si>
    <t>Indicateurs de recherche</t>
  </si>
  <si>
    <t>Observations</t>
  </si>
  <si>
    <t>Circuits de Protection</t>
  </si>
  <si>
    <r>
      <t>Circuits de Protection
(</t>
    </r>
    <r>
      <rPr>
        <b/>
        <sz val="8"/>
        <color rgb="FFFF0000"/>
        <rFont val="Calibri"/>
        <family val="2"/>
      </rPr>
      <t>NCV380AX</t>
    </r>
    <r>
      <rPr>
        <sz val="8"/>
        <color rgb="FFFF0000"/>
        <rFont val="Calibri"/>
        <family val="2"/>
      </rPr>
      <t>)</t>
    </r>
  </si>
  <si>
    <t>oui</t>
  </si>
  <si>
    <t xml:space="preserve">Jacque Lavernhe
Bernard Remaury
Remy Saphon
Pierre Genest
</t>
  </si>
  <si>
    <t>-</t>
  </si>
  <si>
    <t>protection en surtension
Interrupteur en Fonctionnement inverse
standard IEC61000-4-5
"USB on the go"
Multiplexeur de puiissance</t>
  </si>
  <si>
    <t>Ces circuits permettent de déconnecter et protéger leur charge des qu'une surtension est détectée. Ils peuvent inclure une nouvelle fonction à savoir une protection spécifique pour une surtension rapide pouvant monter jusqu'à 100V en conformité avec le standard IEC61000-4-5. Suivant les produits certains autres modes peuvent etre proposés comme le mode de fonctionnement inverse utile pour du chargement dit "USB on the go" ou la possibilité d'avoir une double entrée et de basculer automatiquement de l'une à l'autre suivant certain critères.</t>
  </si>
  <si>
    <t>Présentations internes et externes (clientèle) et dépôt de brevet.</t>
  </si>
  <si>
    <t>Alimentations à découpage</t>
  </si>
  <si>
    <r>
      <t>Alimentations à découpage de type abaisseur de tension
(</t>
    </r>
    <r>
      <rPr>
        <b/>
        <sz val="8"/>
        <color rgb="FF000000"/>
        <rFont val="Calibri"/>
        <family val="2"/>
      </rPr>
      <t>NCV6356/57, NCV6325/26, NCV6323F, NCV91300, NCV91X00, NCV92100, NCV9154x, NCV91621</t>
    </r>
    <r>
      <rPr>
        <sz val="8"/>
        <color rgb="FF000000"/>
        <rFont val="Calibri"/>
        <family val="2"/>
      </rPr>
      <t>)</t>
    </r>
  </si>
  <si>
    <t>Phillipe Debosque
Olivier Martinez
Berengere Le Men
Henrique Fernandes
Olivier Causse
Philippe Quarmeau</t>
  </si>
  <si>
    <t>alimentation à découpage
Mode fonctionnement à fréquence fixe,
Mode economie d'énergie
changement de mode automatique
conversion à tres grand rendement énergetique
Gestion Multi phase 
Boucle de regulation (V2 control, ACOT, Valley control, Dual Edge control …)
Load droop compensation</t>
  </si>
  <si>
    <t xml:space="preserve">Convertisseurs abaisseur de tension,  synchrone,   optimiser pour atteindre les trois objectifs principaux que sont l' efficicacité energetique, l'utilisation de composant exterieure de patite taille (minimiser la taille de la solution globale) et la réponse transitoire adapté à des changement de charge important et rapide. Sur ce dernier point
une boucle de controle dite ACOT (Adaptive Constant On Time) a été mise en place pour repondre au mieux à la performance requise . Afin de supporter des charges en courants de plus en plus forte et conserver les meilleurs rendements sur toute la gamme de courant, une architecture multiphase a été etudiée et definie.
Exploration des options technologiques permettant d'améliorer la capabilité en courant ou puissance des circuits d'alimentations: nouveaux types de package, </t>
  </si>
  <si>
    <t>Présentations internes et externes (clientèle) 
Thèse et dépôt de brevet.</t>
  </si>
  <si>
    <t>Circuits Intégrés de gestion d'énergie (alimentation de module camera ou processeur de calcul)</t>
  </si>
  <si>
    <r>
      <t>Circuits Intégrés de gestion d'energies pour des applications Automobiles: Alimentation Sensor Camera, Système ADAS  
(</t>
    </r>
    <r>
      <rPr>
        <b/>
        <sz val="8"/>
        <color rgb="FF000000"/>
        <rFont val="Calibri"/>
        <family val="2"/>
      </rPr>
      <t>NCV97401, NCV6922, NCV92310, Polaris PMIC, NCV91235</t>
    </r>
    <r>
      <rPr>
        <sz val="8"/>
        <color rgb="FF000000"/>
        <rFont val="Calibri"/>
        <family val="2"/>
      </rPr>
      <t>)</t>
    </r>
  </si>
  <si>
    <t>Cor Voorwinden
Olivier Martinez
Berengere Le Men
Philippe Quarmeau
Anissa Karray-Kbaier</t>
  </si>
  <si>
    <t xml:space="preserve">Gestion d'énergie/puissance
circuits électroniques  faible consommation
Système de Voltage Monitoring/Securité intégré
Conversion analogique digital </t>
  </si>
  <si>
    <t>Circuits de gestion de la puissance pour les applications portables (caméras, microprocesseurs, objects connectés ou encore portables ) ayant pour objectif de délivré la puissance demandée avec la meilleure efficacité et la plus grande autonomie.</t>
  </si>
  <si>
    <t>Olivier Causse / Remy Saphon</t>
  </si>
  <si>
    <r>
      <t>Circuits Intégrés de gestion d'éclairage par LED 
(head lighting, turn indicator, corner lighting ..)
(</t>
    </r>
    <r>
      <rPr>
        <b/>
        <sz val="8"/>
        <color rgb="FFFF0000"/>
        <rFont val="Calibri"/>
        <family val="2"/>
      </rPr>
      <t>SCV78565, NCV78413, NCV78514, NCV78515)</t>
    </r>
  </si>
  <si>
    <t xml:space="preserve">Sebastien Bras
Bernard Remaury
Remy Saphon
Stephane Colomines
Pascal Tournier
</t>
  </si>
  <si>
    <t>Gestion d'énergie/puissance
Controleur d'éclairage de LED
remplacement ampoule par LED
Optimisation rendement  des solutions existantes avec une diode ideale</t>
  </si>
  <si>
    <t>Circuits de gestion dde solutions de driver de LED ON Semiconductor pour le marché automobile. L'appareil est optimisé pour une unité de commande de LED à 1 canal et est basé sur une topologie Buck-Boost avec des commutateurs Buck intégrés et le control d'un interrupteur externe Boost et une diode Schottky. Cela permet la conception de modules de  LED contenant une chaîne de LED de 1 à 12 LED en série. Le courant passant dans les LED est réglé avec une résistance de codage de courant et le courant réel à travers la chaîne de LED détectée avec une résistance de détection. Une entrée PWM pour la gradation des LED et la gestion de la température du circuit et des LED (avec un PTC) sont également incluses.</t>
  </si>
  <si>
    <t>Total</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</si>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</sst>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ont>
    <font>
      <sz val="11"/>
      <color theme="1"/>
      <name val="Calibri"/>
      <family val="2"/>
      <scheme val="minor"/>
    </font>
    <font>
      <sz val="10"/>
      <name val="Arial"/>
      <family val="2"/>
    </font>
    <font>
      <sz val="12"/>
      <name val="Arial"/>
      <family val="2"/>
    </font>
    <font>
      <b/>
      <sz val="12"/>
      <name val="Arial"/>
      <family val="2"/>
    </font>
    <font>
      <b/>
      <sz val="18"/>
      <color indexed="12"/>
      <name val="Bodoni MT Black"/>
      <family val="1"/>
    </font>
    <font>
      <sz val="12"/>
      <color indexed="10"/>
      <name val="Arial"/>
      <family val="2"/>
    </font>
    <font>
      <sz val="12"/>
      <color rgb="FFFF0000"/>
      <name val="Arial"/>
      <family val="2"/>
    </font>
    <font>
      <b/>
      <sz val="14"/>
      <name val="Arial"/>
      <family val="2"/>
    </font>
    <font>
      <u/>
      <sz val="7.5"/>
      <color theme="10"/>
      <name val="Arial"/>
      <family val="2"/>
    </font>
    <font>
      <u/>
      <sz val="12"/>
      <color theme="10"/>
      <name val="Arial"/>
      <family val="2"/>
    </font>
    <font>
      <sz val="10"/>
      <color rgb="FFFF0000"/>
      <name val="Arial"/>
      <family val="2"/>
    </font>
    <font>
      <sz val="12"/>
      <color theme="1"/>
      <name val="Arial"/>
      <family val="2"/>
    </font>
    <font>
      <sz val="10"/>
      <color theme="1"/>
      <name val="Arial"/>
      <family val="2"/>
    </font>
    <font>
      <sz val="11"/>
      <color rgb="FF006100"/>
      <name val="Calibri"/>
      <family val="2"/>
      <scheme val="minor"/>
    </font>
    <font>
      <sz val="11"/>
      <color rgb="FF000000"/>
      <name val="Calibri"/>
      <family val="2"/>
    </font>
    <font>
      <sz val="12"/>
      <color rgb="FF7030A0"/>
      <name val="Arial"/>
      <family val="2"/>
    </font>
    <font>
      <sz val="11"/>
      <color theme="1"/>
      <name val="Calibri"/>
      <family val="2"/>
    </font>
    <font>
      <sz val="12"/>
      <color theme="5" tint="-0.249977111117893"/>
      <name val="Arial"/>
      <family val="2"/>
    </font>
    <font>
      <sz val="11"/>
      <color rgb="FFFF0000"/>
      <name val="Calibri"/>
      <family val="2"/>
      <scheme val="minor"/>
    </font>
    <font>
      <sz val="8"/>
      <color rgb="FFFF0000"/>
      <name val="Calibri"/>
      <family val="2"/>
    </font>
    <font>
      <b/>
      <sz val="8"/>
      <color rgb="FFFF0000"/>
      <name val="Calibri"/>
      <family val="2"/>
    </font>
    <font>
      <sz val="12"/>
      <color rgb="FF000000"/>
      <name val="Arial"/>
      <family val="2"/>
    </font>
    <font>
      <sz val="10"/>
      <color rgb="FF000000"/>
      <name val="Arial"/>
      <family val="2"/>
    </font>
    <font>
      <sz val="8"/>
      <color rgb="FF000000"/>
      <name val="Calibri"/>
      <family val="2"/>
    </font>
    <font>
      <b/>
      <sz val="8"/>
      <color rgb="FF000000"/>
      <name val="Calibri"/>
      <family val="2"/>
    </font>
    <font>
      <sz val="10"/>
      <color rgb="FF000000"/>
      <name val="Arial"/>
      <family val="2"/>
    </font>
  </fonts>
  <fills count="23">
    <fill>
      <patternFill patternType="none"/>
    </fill>
    <fill>
      <patternFill patternType="gray125"/>
    </fill>
    <fill>
      <patternFill patternType="solid">
        <fgColor indexed="44"/>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C6EFCE"/>
        <bgColor rgb="FFFFFFFF"/>
      </patternFill>
    </fill>
    <fill>
      <patternFill patternType="solid">
        <fgColor rgb="FFB7DEE8"/>
        <bgColor rgb="FF000000"/>
      </patternFill>
    </fill>
    <fill>
      <patternFill patternType="solid">
        <fgColor theme="9"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9" fontId="2" fillId="0" borderId="0" applyFont="0" applyFill="0" applyBorder="0" applyAlignment="0" applyProtection="0"/>
    <xf numFmtId="0" fontId="9" fillId="0" borderId="0" applyNumberFormat="0" applyFill="0" applyBorder="0" applyAlignment="0" applyProtection="0">
      <alignment vertical="top"/>
      <protection locked="0"/>
    </xf>
    <xf numFmtId="0" fontId="2" fillId="0" borderId="0"/>
    <xf numFmtId="0" fontId="14" fillId="14" borderId="0" applyNumberFormat="0" applyBorder="0" applyAlignment="0" applyProtection="0"/>
    <xf numFmtId="0" fontId="1" fillId="0" borderId="0"/>
  </cellStyleXfs>
  <cellXfs count="191">
    <xf numFmtId="0" fontId="0" fillId="0" borderId="0" xfId="0"/>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9" fontId="3" fillId="0" borderId="1" xfId="0" applyNumberFormat="1" applyFont="1" applyBorder="1" applyAlignment="1">
      <alignment horizontal="center" vertical="center"/>
    </xf>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1" xfId="0" applyBorder="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9" fontId="3" fillId="5" borderId="1" xfId="0" applyNumberFormat="1" applyFont="1" applyFill="1" applyBorder="1" applyAlignment="1">
      <alignment horizontal="center" vertical="center"/>
    </xf>
    <xf numFmtId="9" fontId="3" fillId="5" borderId="1"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0" borderId="0" xfId="0" applyFont="1"/>
    <xf numFmtId="0" fontId="10" fillId="0" borderId="1" xfId="2" applyFont="1" applyBorder="1" applyAlignment="1" applyProtection="1">
      <alignment horizontal="center" vertical="center" wrapText="1"/>
    </xf>
    <xf numFmtId="0" fontId="7" fillId="0" borderId="1" xfId="0" applyFont="1" applyBorder="1" applyAlignment="1">
      <alignment horizontal="left" vertical="center"/>
    </xf>
    <xf numFmtId="9" fontId="3" fillId="0" borderId="1" xfId="1" applyFont="1" applyFill="1" applyBorder="1" applyAlignment="1">
      <alignment horizontal="center" vertical="center" wrapText="1"/>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wrapText="1"/>
    </xf>
    <xf numFmtId="0" fontId="10" fillId="4" borderId="1" xfId="2"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2" fillId="4" borderId="1" xfId="0" applyFont="1" applyFill="1" applyBorder="1"/>
    <xf numFmtId="0" fontId="4" fillId="7" borderId="1" xfId="0" applyFont="1" applyFill="1" applyBorder="1" applyAlignment="1">
      <alignment horizontal="center" vertical="center" wrapText="1"/>
    </xf>
    <xf numFmtId="0" fontId="10" fillId="7" borderId="1" xfId="2" applyFont="1" applyFill="1" applyBorder="1" applyAlignment="1" applyProtection="1">
      <alignment horizontal="center" vertical="center" wrapText="1"/>
    </xf>
    <xf numFmtId="0" fontId="2" fillId="7" borderId="1" xfId="0" applyFont="1" applyFill="1" applyBorder="1"/>
    <xf numFmtId="0" fontId="4" fillId="9" borderId="1" xfId="0" applyFont="1" applyFill="1" applyBorder="1" applyAlignment="1">
      <alignment horizontal="center" vertical="center" wrapText="1"/>
    </xf>
    <xf numFmtId="0" fontId="10"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0" fontId="10" fillId="10" borderId="1" xfId="2" applyFont="1" applyFill="1" applyBorder="1" applyAlignment="1" applyProtection="1">
      <alignment horizontal="center" vertical="center" wrapText="1"/>
    </xf>
    <xf numFmtId="0" fontId="2" fillId="9" borderId="1" xfId="0" applyFont="1" applyFill="1" applyBorder="1"/>
    <xf numFmtId="0" fontId="2" fillId="10" borderId="1" xfId="0" applyFont="1" applyFill="1" applyBorder="1"/>
    <xf numFmtId="0" fontId="4" fillId="11" borderId="1" xfId="0" applyFont="1" applyFill="1" applyBorder="1" applyAlignment="1">
      <alignment horizontal="center" vertical="center" wrapText="1"/>
    </xf>
    <xf numFmtId="0" fontId="10" fillId="11" borderId="1" xfId="2" applyFont="1" applyFill="1" applyBorder="1" applyAlignment="1" applyProtection="1">
      <alignment horizontal="center" vertical="center" wrapText="1"/>
    </xf>
    <xf numFmtId="1" fontId="12" fillId="0" borderId="1" xfId="0" applyNumberFormat="1" applyFont="1" applyBorder="1" applyAlignment="1">
      <alignment horizontal="left" vertical="center" wrapText="1"/>
    </xf>
    <xf numFmtId="1" fontId="12" fillId="0" borderId="1" xfId="0" applyNumberFormat="1" applyFont="1" applyBorder="1" applyAlignment="1">
      <alignment horizontal="center" vertical="center" wrapText="1"/>
    </xf>
    <xf numFmtId="0" fontId="4" fillId="12" borderId="1" xfId="0" applyFont="1" applyFill="1" applyBorder="1" applyAlignment="1">
      <alignment horizontal="center" vertical="center" wrapText="1"/>
    </xf>
    <xf numFmtId="0" fontId="10" fillId="12" borderId="1" xfId="2" applyFont="1" applyFill="1" applyBorder="1" applyAlignment="1" applyProtection="1">
      <alignment horizontal="center" vertical="center" wrapText="1"/>
    </xf>
    <xf numFmtId="0" fontId="3" fillId="12" borderId="1" xfId="0" applyFont="1" applyFill="1" applyBorder="1" applyAlignment="1">
      <alignment vertical="top" wrapText="1"/>
    </xf>
    <xf numFmtId="0" fontId="0" fillId="11" borderId="0" xfId="0" applyFill="1"/>
    <xf numFmtId="1" fontId="7" fillId="0" borderId="1" xfId="0" applyNumberFormat="1" applyFont="1" applyBorder="1" applyAlignment="1">
      <alignment horizontal="left" vertical="center" wrapText="1"/>
    </xf>
    <xf numFmtId="9" fontId="3" fillId="4"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10" fontId="0" fillId="13" borderId="1" xfId="0" applyNumberFormat="1" applyFill="1" applyBorder="1" applyAlignment="1">
      <alignment horizontal="center" vertical="center"/>
    </xf>
    <xf numFmtId="0" fontId="0" fillId="0" borderId="0" xfId="0" applyAlignment="1">
      <alignment vertical="center" wrapText="1"/>
    </xf>
    <xf numFmtId="10" fontId="0" fillId="0" borderId="0" xfId="0" applyNumberFormat="1"/>
    <xf numFmtId="0" fontId="16" fillId="0" borderId="1" xfId="0" applyFont="1" applyBorder="1" applyAlignment="1">
      <alignment horizontal="left" vertical="center"/>
    </xf>
    <xf numFmtId="10" fontId="0" fillId="0" borderId="0" xfId="0" applyNumberFormat="1" applyAlignment="1">
      <alignment horizontal="center"/>
    </xf>
    <xf numFmtId="0" fontId="0" fillId="11" borderId="14" xfId="0" applyFill="1" applyBorder="1"/>
    <xf numFmtId="0" fontId="13" fillId="0" borderId="0" xfId="0" applyFont="1"/>
    <xf numFmtId="0" fontId="13" fillId="0" borderId="0" xfId="0" applyFont="1" applyAlignment="1">
      <alignment vertical="center" wrapText="1"/>
    </xf>
    <xf numFmtId="0" fontId="13" fillId="0" borderId="1" xfId="0" applyFont="1" applyBorder="1" applyAlignment="1">
      <alignment horizontal="center" vertical="center" wrapText="1"/>
    </xf>
    <xf numFmtId="0" fontId="18" fillId="0" borderId="1" xfId="0" applyFont="1" applyBorder="1" applyAlignment="1">
      <alignment horizontal="left" vertical="center" wrapText="1"/>
    </xf>
    <xf numFmtId="0" fontId="7" fillId="0" borderId="1" xfId="0" applyFont="1" applyBorder="1" applyAlignment="1">
      <alignment horizontal="left" vertical="center" wrapText="1"/>
    </xf>
    <xf numFmtId="1"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 xfId="0" applyFont="1" applyBorder="1" applyAlignment="1">
      <alignment vertical="top" wrapText="1"/>
    </xf>
    <xf numFmtId="0" fontId="6" fillId="0" borderId="1"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7" fillId="0" borderId="1" xfId="0" applyFont="1" applyBorder="1" applyAlignment="1">
      <alignment vertical="center" wrapText="1"/>
    </xf>
    <xf numFmtId="14" fontId="1" fillId="0" borderId="1" xfId="5" applyNumberFormat="1" applyBorder="1" applyAlignment="1">
      <alignment vertical="center"/>
    </xf>
    <xf numFmtId="0" fontId="7" fillId="0" borderId="1" xfId="0" applyFont="1" applyBorder="1" applyAlignment="1">
      <alignment vertical="center"/>
    </xf>
    <xf numFmtId="0" fontId="0" fillId="0" borderId="1" xfId="0" applyBorder="1" applyAlignment="1">
      <alignment vertical="center"/>
    </xf>
    <xf numFmtId="0" fontId="11" fillId="0" borderId="0" xfId="0" applyFont="1" applyAlignment="1">
      <alignment vertical="center"/>
    </xf>
    <xf numFmtId="0" fontId="7" fillId="0" borderId="0" xfId="0" applyFont="1" applyAlignment="1">
      <alignment vertical="center"/>
    </xf>
    <xf numFmtId="0" fontId="0" fillId="0" borderId="1" xfId="0" applyBorder="1" applyAlignment="1">
      <alignment vertical="center" wrapText="1"/>
    </xf>
    <xf numFmtId="0" fontId="13" fillId="0" borderId="1" xfId="0" applyFont="1" applyBorder="1" applyAlignment="1">
      <alignment vertical="center"/>
    </xf>
    <xf numFmtId="0" fontId="1" fillId="0" borderId="1" xfId="5" applyBorder="1" applyAlignment="1">
      <alignment vertical="center"/>
    </xf>
    <xf numFmtId="0" fontId="11" fillId="0" borderId="1" xfId="0" applyFont="1" applyBorder="1" applyAlignment="1">
      <alignment vertical="center"/>
    </xf>
    <xf numFmtId="0" fontId="19" fillId="0" borderId="1" xfId="5" applyFont="1" applyBorder="1" applyAlignment="1">
      <alignment vertical="center"/>
    </xf>
    <xf numFmtId="9" fontId="3" fillId="4" borderId="1" xfId="1"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9" fontId="12" fillId="6" borderId="1" xfId="0" applyNumberFormat="1" applyFont="1" applyFill="1" applyBorder="1" applyAlignment="1">
      <alignment horizontal="center" vertical="center"/>
    </xf>
    <xf numFmtId="0" fontId="3" fillId="17" borderId="1" xfId="0" applyFont="1" applyFill="1" applyBorder="1" applyAlignment="1">
      <alignment horizontal="center" vertical="center"/>
    </xf>
    <xf numFmtId="9" fontId="3" fillId="17" borderId="1" xfId="1" applyFont="1" applyFill="1" applyBorder="1" applyAlignment="1">
      <alignment horizontal="center" vertical="center" wrapText="1"/>
    </xf>
    <xf numFmtId="9" fontId="3" fillId="17" borderId="1" xfId="0" applyNumberFormat="1" applyFont="1" applyFill="1" applyBorder="1" applyAlignment="1">
      <alignment horizontal="center" vertical="center"/>
    </xf>
    <xf numFmtId="0" fontId="3" fillId="17" borderId="1" xfId="0" applyFont="1" applyFill="1" applyBorder="1" applyAlignment="1">
      <alignment horizontal="center" vertical="center" wrapText="1"/>
    </xf>
    <xf numFmtId="0" fontId="3" fillId="18" borderId="1" xfId="0" applyFont="1" applyFill="1" applyBorder="1" applyAlignment="1">
      <alignment horizontal="center" vertical="center"/>
    </xf>
    <xf numFmtId="9" fontId="3" fillId="18" borderId="1" xfId="1" applyFont="1" applyFill="1" applyBorder="1" applyAlignment="1">
      <alignment horizontal="center" vertical="center" wrapText="1"/>
    </xf>
    <xf numFmtId="9" fontId="3" fillId="18" borderId="1" xfId="0" applyNumberFormat="1" applyFont="1" applyFill="1" applyBorder="1" applyAlignment="1">
      <alignment horizontal="center" vertical="center"/>
    </xf>
    <xf numFmtId="0" fontId="3" fillId="18"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8" borderId="1" xfId="0" applyFont="1" applyFill="1" applyBorder="1" applyAlignment="1">
      <alignment horizontal="center" vertical="center"/>
    </xf>
    <xf numFmtId="9" fontId="3" fillId="8" borderId="1" xfId="1" applyFont="1" applyFill="1" applyBorder="1" applyAlignment="1">
      <alignment horizontal="center" vertical="center" wrapText="1"/>
    </xf>
    <xf numFmtId="9" fontId="3" fillId="8" borderId="1" xfId="0" applyNumberFormat="1"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9" fontId="12" fillId="8" borderId="1" xfId="1" applyFont="1" applyFill="1" applyBorder="1" applyAlignment="1">
      <alignment horizontal="center" vertical="center" wrapText="1"/>
    </xf>
    <xf numFmtId="9" fontId="12" fillId="8" borderId="1" xfId="0" applyNumberFormat="1" applyFont="1" applyFill="1" applyBorder="1" applyAlignment="1">
      <alignment horizontal="center" vertical="center"/>
    </xf>
    <xf numFmtId="0" fontId="3" fillId="8" borderId="1" xfId="0" applyFont="1" applyFill="1" applyBorder="1" applyAlignment="1">
      <alignment horizontal="center" vertical="center" wrapText="1"/>
    </xf>
    <xf numFmtId="0" fontId="3" fillId="19" borderId="1" xfId="0" applyFont="1" applyFill="1" applyBorder="1" applyAlignment="1">
      <alignment horizontal="center" vertical="center"/>
    </xf>
    <xf numFmtId="9" fontId="3" fillId="19" borderId="1" xfId="1" applyFont="1" applyFill="1" applyBorder="1" applyAlignment="1">
      <alignment horizontal="center" vertical="center" wrapText="1"/>
    </xf>
    <xf numFmtId="9" fontId="3" fillId="19" borderId="1" xfId="0" applyNumberFormat="1" applyFont="1" applyFill="1" applyBorder="1" applyAlignment="1">
      <alignment horizontal="center" vertical="center"/>
    </xf>
    <xf numFmtId="0" fontId="12" fillId="6" borderId="1" xfId="0" applyFont="1" applyFill="1" applyBorder="1" applyAlignment="1">
      <alignment horizontal="center" vertical="center" textRotation="90"/>
    </xf>
    <xf numFmtId="0" fontId="3" fillId="8" borderId="1" xfId="0" applyFont="1" applyFill="1" applyBorder="1" applyAlignment="1">
      <alignment horizontal="center" vertical="center" textRotation="90"/>
    </xf>
    <xf numFmtId="0" fontId="12" fillId="8" borderId="1" xfId="0" applyFont="1" applyFill="1" applyBorder="1" applyAlignment="1">
      <alignment horizontal="center" vertical="center" textRotation="90" wrapText="1"/>
    </xf>
    <xf numFmtId="0" fontId="3" fillId="8" borderId="1" xfId="0" applyFont="1" applyFill="1" applyBorder="1" applyAlignment="1">
      <alignment horizontal="center" vertical="center" textRotation="90" wrapText="1"/>
    </xf>
    <xf numFmtId="0" fontId="3" fillId="18" borderId="1" xfId="0" applyFont="1" applyFill="1" applyBorder="1" applyAlignment="1">
      <alignment horizontal="center" vertical="center" textRotation="90"/>
    </xf>
    <xf numFmtId="0" fontId="3" fillId="3"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0" fontId="3" fillId="17" borderId="1" xfId="0" applyFont="1" applyFill="1" applyBorder="1" applyAlignment="1">
      <alignment horizontal="center" vertical="center" textRotation="90"/>
    </xf>
    <xf numFmtId="0" fontId="3" fillId="17"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xf>
    <xf numFmtId="0" fontId="3" fillId="5" borderId="1" xfId="0" applyFont="1" applyFill="1" applyBorder="1" applyAlignment="1">
      <alignment horizontal="center" vertical="center" textRotation="90" wrapText="1"/>
    </xf>
    <xf numFmtId="0" fontId="3" fillId="19" borderId="1" xfId="0" applyFont="1" applyFill="1" applyBorder="1" applyAlignment="1">
      <alignment horizontal="center" vertical="center" textRotation="90"/>
    </xf>
    <xf numFmtId="0" fontId="12" fillId="8" borderId="1" xfId="0" applyFont="1" applyFill="1" applyBorder="1" applyAlignment="1">
      <alignment horizontal="center" vertical="center" textRotation="90"/>
    </xf>
    <xf numFmtId="0" fontId="11" fillId="0" borderId="1" xfId="0" applyFont="1" applyBorder="1" applyAlignment="1">
      <alignment horizontal="center" vertical="center"/>
    </xf>
    <xf numFmtId="0" fontId="11" fillId="13" borderId="1" xfId="0" applyFont="1" applyFill="1" applyBorder="1" applyAlignment="1">
      <alignment horizontal="center" vertical="center"/>
    </xf>
    <xf numFmtId="0" fontId="7" fillId="4" borderId="1" xfId="0" applyFont="1" applyFill="1" applyBorder="1" applyAlignment="1">
      <alignment vertical="top" wrapText="1"/>
    </xf>
    <xf numFmtId="0" fontId="7" fillId="7" borderId="1" xfId="0" applyFont="1" applyFill="1" applyBorder="1" applyAlignment="1">
      <alignment vertical="top" wrapText="1"/>
    </xf>
    <xf numFmtId="0" fontId="7" fillId="9" borderId="1" xfId="0" applyFont="1" applyFill="1" applyBorder="1" applyAlignment="1">
      <alignment vertical="top" wrapText="1"/>
    </xf>
    <xf numFmtId="0" fontId="7" fillId="0" borderId="0" xfId="0" applyFont="1" applyAlignment="1">
      <alignment vertical="top" wrapText="1" shrinkToFit="1"/>
    </xf>
    <xf numFmtId="0" fontId="7" fillId="10" borderId="1" xfId="0" applyFont="1" applyFill="1" applyBorder="1" applyAlignment="1">
      <alignment vertical="top" wrapText="1"/>
    </xf>
    <xf numFmtId="0" fontId="7" fillId="11" borderId="1" xfId="0" applyFont="1" applyFill="1" applyBorder="1" applyAlignment="1">
      <alignment vertical="top" wrapText="1"/>
    </xf>
    <xf numFmtId="0" fontId="12" fillId="20" borderId="1" xfId="0" applyFont="1" applyFill="1" applyBorder="1" applyAlignment="1">
      <alignment horizontal="center" vertical="center"/>
    </xf>
    <xf numFmtId="0" fontId="12" fillId="20" borderId="1" xfId="0" applyFont="1" applyFill="1" applyBorder="1" applyAlignment="1">
      <alignment horizontal="center" vertical="center" wrapText="1"/>
    </xf>
    <xf numFmtId="9" fontId="12" fillId="20" borderId="1" xfId="0" applyNumberFormat="1" applyFont="1" applyFill="1" applyBorder="1" applyAlignment="1">
      <alignment horizontal="center" vertical="center"/>
    </xf>
    <xf numFmtId="0" fontId="3" fillId="21" borderId="1" xfId="0" applyFont="1" applyFill="1" applyBorder="1" applyAlignment="1">
      <alignment horizontal="center" vertical="center"/>
    </xf>
    <xf numFmtId="0" fontId="3" fillId="21" borderId="1" xfId="0" applyFont="1" applyFill="1" applyBorder="1" applyAlignment="1">
      <alignment horizontal="center" vertical="center" wrapText="1"/>
    </xf>
    <xf numFmtId="9" fontId="3" fillId="21" borderId="1" xfId="0" applyNumberFormat="1" applyFont="1" applyFill="1" applyBorder="1" applyAlignment="1">
      <alignment horizontal="center" vertical="center"/>
    </xf>
    <xf numFmtId="0" fontId="3" fillId="22" borderId="1" xfId="0" applyFont="1" applyFill="1" applyBorder="1" applyAlignment="1">
      <alignment horizontal="center" vertical="center"/>
    </xf>
    <xf numFmtId="0" fontId="3" fillId="22" borderId="1" xfId="0" applyFont="1" applyFill="1" applyBorder="1" applyAlignment="1">
      <alignment horizontal="center" vertical="center" wrapText="1"/>
    </xf>
    <xf numFmtId="9" fontId="3" fillId="22" borderId="1" xfId="0" applyNumberFormat="1" applyFont="1" applyFill="1" applyBorder="1" applyAlignment="1">
      <alignment horizontal="center" vertical="center"/>
    </xf>
    <xf numFmtId="0" fontId="12" fillId="20" borderId="1" xfId="0" applyFont="1" applyFill="1" applyBorder="1" applyAlignment="1">
      <alignment horizontal="center" vertical="center" textRotation="90"/>
    </xf>
    <xf numFmtId="0" fontId="3" fillId="21" borderId="1" xfId="0" applyFont="1" applyFill="1" applyBorder="1" applyAlignment="1">
      <alignment horizontal="center" vertical="center" textRotation="90"/>
    </xf>
    <xf numFmtId="0" fontId="3" fillId="22" borderId="1" xfId="0" applyFont="1" applyFill="1" applyBorder="1" applyAlignment="1">
      <alignment horizontal="center" vertical="center" textRotation="90"/>
    </xf>
    <xf numFmtId="0" fontId="22" fillId="0" borderId="1" xfId="0" quotePrefix="1" applyFont="1" applyBorder="1" applyAlignment="1">
      <alignment horizontal="left" vertical="center" wrapText="1"/>
    </xf>
    <xf numFmtId="9" fontId="22" fillId="0" borderId="1" xfId="0" quotePrefix="1" applyNumberFormat="1" applyFont="1" applyBorder="1" applyAlignment="1">
      <alignment horizontal="left" vertical="top" wrapText="1"/>
    </xf>
    <xf numFmtId="0" fontId="22" fillId="0" borderId="1" xfId="0" applyFont="1" applyBorder="1" applyAlignment="1">
      <alignment horizontal="left" vertical="center" wrapText="1"/>
    </xf>
    <xf numFmtId="0" fontId="22" fillId="0" borderId="1" xfId="0" applyFont="1" applyBorder="1" applyAlignment="1">
      <alignment horizontal="left" vertical="top" wrapText="1"/>
    </xf>
    <xf numFmtId="0" fontId="22" fillId="0" borderId="1" xfId="0" applyFont="1" applyBorder="1" applyAlignment="1">
      <alignment vertical="top"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1" fontId="22" fillId="0" borderId="1" xfId="0" applyNumberFormat="1" applyFont="1" applyBorder="1" applyAlignment="1">
      <alignment horizontal="left" vertical="center" wrapText="1"/>
    </xf>
    <xf numFmtId="9" fontId="12" fillId="8" borderId="1" xfId="0" applyNumberFormat="1" applyFont="1" applyFill="1" applyBorder="1" applyAlignment="1">
      <alignment horizontal="center" vertical="center" wrapText="1"/>
    </xf>
    <xf numFmtId="9" fontId="22" fillId="0" borderId="1" xfId="0" quotePrefix="1" applyNumberFormat="1" applyFont="1" applyBorder="1" applyAlignment="1">
      <alignment horizontal="left" vertical="center" wrapText="1"/>
    </xf>
    <xf numFmtId="9" fontId="3" fillId="8" borderId="1" xfId="0" applyNumberFormat="1" applyFont="1" applyFill="1" applyBorder="1" applyAlignment="1">
      <alignment horizontal="center" vertical="center" wrapText="1"/>
    </xf>
    <xf numFmtId="0" fontId="3" fillId="0" borderId="1" xfId="0" applyFont="1" applyBorder="1" applyAlignment="1">
      <alignment wrapText="1"/>
    </xf>
    <xf numFmtId="0" fontId="3" fillId="0" borderId="19" xfId="0" applyFont="1" applyBorder="1" applyAlignment="1">
      <alignment wrapText="1"/>
    </xf>
    <xf numFmtId="9" fontId="22" fillId="0" borderId="1" xfId="0" applyNumberFormat="1" applyFont="1" applyBorder="1" applyAlignment="1">
      <alignment horizontal="left" vertical="center" wrapText="1"/>
    </xf>
    <xf numFmtId="0" fontId="22" fillId="0" borderId="1" xfId="0" applyFont="1" applyBorder="1" applyAlignment="1">
      <alignment vertical="center"/>
    </xf>
    <xf numFmtId="0" fontId="22" fillId="4" borderId="1" xfId="0" applyFont="1" applyFill="1" applyBorder="1" applyAlignment="1">
      <alignment horizontal="center" vertical="center"/>
    </xf>
    <xf numFmtId="9" fontId="22" fillId="4" borderId="1" xfId="1" applyFont="1" applyFill="1" applyBorder="1" applyAlignment="1">
      <alignment horizontal="center" vertical="center" wrapText="1"/>
    </xf>
    <xf numFmtId="9" fontId="22" fillId="4" borderId="1" xfId="0" applyNumberFormat="1" applyFont="1" applyFill="1" applyBorder="1" applyAlignment="1">
      <alignment horizontal="center" vertical="center"/>
    </xf>
    <xf numFmtId="0" fontId="22" fillId="0" borderId="0" xfId="0" applyFont="1" applyAlignment="1">
      <alignment vertical="center"/>
    </xf>
    <xf numFmtId="0" fontId="26" fillId="0" borderId="0" xfId="0" applyFont="1" applyAlignment="1">
      <alignment vertical="center"/>
    </xf>
    <xf numFmtId="1"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5" fillId="2" borderId="1" xfId="0" applyFont="1" applyFill="1" applyBorder="1" applyAlignment="1">
      <alignment horizontal="center" vertical="center" wrapText="1"/>
    </xf>
    <xf numFmtId="0" fontId="24"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5" fillId="16" borderId="4" xfId="4" applyFont="1" applyFill="1" applyBorder="1" applyAlignment="1">
      <alignment horizontal="center" vertical="center" wrapText="1"/>
    </xf>
    <xf numFmtId="0" fontId="0" fillId="16" borderId="5" xfId="0" applyFill="1" applyBorder="1" applyAlignment="1">
      <alignment horizontal="center" vertical="center"/>
    </xf>
    <xf numFmtId="0" fontId="0" fillId="16" borderId="11" xfId="0" applyFill="1" applyBorder="1" applyAlignment="1">
      <alignment horizontal="center" vertical="center"/>
    </xf>
    <xf numFmtId="0" fontId="0" fillId="16" borderId="12" xfId="0" applyFill="1" applyBorder="1" applyAlignment="1">
      <alignment horizontal="center" vertical="center"/>
    </xf>
    <xf numFmtId="0" fontId="20"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0" fillId="16" borderId="6" xfId="0" applyFill="1" applyBorder="1" applyAlignment="1">
      <alignment horizontal="center" vertical="center"/>
    </xf>
    <xf numFmtId="0" fontId="24"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vertical="center" wrapText="1"/>
    </xf>
    <xf numFmtId="0" fontId="0" fillId="0" borderId="13" xfId="0" applyBorder="1" applyAlignment="1">
      <alignment vertical="center" wrapText="1"/>
    </xf>
    <xf numFmtId="0" fontId="20"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7" fillId="15" borderId="16" xfId="4" applyFont="1" applyFill="1" applyBorder="1" applyAlignment="1">
      <alignment horizontal="center" vertical="center" wrapText="1"/>
    </xf>
    <xf numFmtId="0" fontId="17" fillId="15" borderId="18" xfId="4" applyFont="1" applyFill="1" applyBorder="1" applyAlignment="1">
      <alignment horizontal="center" vertical="center" wrapText="1"/>
    </xf>
    <xf numFmtId="0" fontId="24" fillId="0" borderId="0" xfId="0" applyFont="1" applyAlignment="1">
      <alignment horizontal="center" vertical="center" wrapText="1"/>
    </xf>
    <xf numFmtId="0" fontId="17" fillId="15" borderId="15" xfId="4" applyFont="1" applyFill="1" applyBorder="1" applyAlignment="1">
      <alignment horizontal="center" vertical="center" wrapText="1"/>
    </xf>
    <xf numFmtId="0" fontId="17" fillId="15" borderId="17" xfId="4" applyFont="1" applyFill="1" applyBorder="1" applyAlignment="1">
      <alignment horizontal="center" vertical="center" wrapText="1"/>
    </xf>
    <xf numFmtId="0" fontId="23" fillId="0" borderId="0" xfId="0" applyFont="1" applyAlignment="1">
      <alignment vertical="center"/>
    </xf>
  </cellXfs>
  <cellStyles count="6">
    <cellStyle name="Good" xfId="4" builtinId="26"/>
    <cellStyle name="Hyperlink" xfId="2" builtinId="8"/>
    <cellStyle name="Normal" xfId="0" builtinId="0"/>
    <cellStyle name="Normal 2" xfId="3" xr:uid="{00000000-0005-0000-0000-000003000000}"/>
    <cellStyle name="Normal 3" xfId="5" xr:uid="{9177E3BA-C306-459E-A9AA-4623B3E7ED8C}"/>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313460</xdr:colOff>
      <xdr:row>0</xdr:row>
      <xdr:rowOff>-8659</xdr:rowOff>
    </xdr:from>
    <xdr:to>
      <xdr:col>11</xdr:col>
      <xdr:colOff>682048</xdr:colOff>
      <xdr:row>6</xdr:row>
      <xdr:rowOff>755072</xdr:rowOff>
    </xdr:to>
    <xdr:sp macro="" textlink="">
      <xdr:nvSpPr>
        <xdr:cNvPr id="2" name="TextBox 1">
          <a:extLst>
            <a:ext uri="{FF2B5EF4-FFF2-40B4-BE49-F238E27FC236}">
              <a16:creationId xmlns:a16="http://schemas.microsoft.com/office/drawing/2014/main" id="{2115211E-9484-4EA4-87F9-32678FFAB4AF}"/>
            </a:ext>
          </a:extLst>
        </xdr:cNvPr>
        <xdr:cNvSpPr txBox="1"/>
      </xdr:nvSpPr>
      <xdr:spPr>
        <a:xfrm>
          <a:off x="19849235" y="-8659"/>
          <a:ext cx="8026688" cy="48975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rgbClr val="FF0000"/>
              </a:solidFill>
            </a:rPr>
            <a:t>Bertrand &amp; staff/ Eric:</a:t>
          </a:r>
        </a:p>
        <a:p>
          <a:r>
            <a:rPr lang="en-US" sz="3200">
              <a:solidFill>
                <a:srgbClr val="FF0000"/>
              </a:solidFill>
            </a:rPr>
            <a:t>Update</a:t>
          </a:r>
          <a:r>
            <a:rPr lang="en-US" sz="3200" baseline="0">
              <a:solidFill>
                <a:srgbClr val="FF0000"/>
              </a:solidFill>
            </a:rPr>
            <a:t> all cells with red text</a:t>
          </a:r>
        </a:p>
        <a:p>
          <a:r>
            <a:rPr lang="en-US" sz="3200" baseline="0">
              <a:solidFill>
                <a:srgbClr val="FF0000"/>
              </a:solidFill>
            </a:rPr>
            <a:t>Once done change to black</a:t>
          </a:r>
        </a:p>
        <a:p>
          <a:r>
            <a:rPr lang="en-US" sz="3200" baseline="0">
              <a:solidFill>
                <a:srgbClr val="FF0000"/>
              </a:solidFill>
            </a:rPr>
            <a:t>All names for 2022 are up to date</a:t>
          </a:r>
        </a:p>
        <a:p>
          <a:endParaRPr lang="en-US" sz="3200" baseline="0">
            <a:solidFill>
              <a:srgbClr val="FF0000"/>
            </a:solidFill>
          </a:endParaRPr>
        </a:p>
        <a:p>
          <a:r>
            <a:rPr lang="en-US" sz="3200" baseline="0">
              <a:solidFill>
                <a:srgbClr val="FF0000"/>
              </a:solidFill>
            </a:rPr>
            <a:t>Cor (or Bertrand, as you wish):</a:t>
          </a:r>
        </a:p>
        <a:p>
          <a:r>
            <a:rPr lang="en-US" sz="3200" baseline="0">
              <a:solidFill>
                <a:srgbClr val="FF0000"/>
              </a:solidFill>
            </a:rPr>
            <a:t>Create a copy of this spreadsheet for 2023 once the ENTIRE spreadsheet for 2022 is completed</a:t>
          </a:r>
        </a:p>
        <a:p>
          <a:r>
            <a:rPr lang="en-US" sz="3200" baseline="0">
              <a:solidFill>
                <a:srgbClr val="FF0000"/>
              </a:solidFill>
            </a:rPr>
            <a:t>Then update for names and exit dates</a:t>
          </a:r>
          <a:endParaRPr lang="en-US" sz="3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1568824</xdr:colOff>
      <xdr:row>6</xdr:row>
      <xdr:rowOff>156882</xdr:rowOff>
    </xdr:from>
    <xdr:to>
      <xdr:col>3</xdr:col>
      <xdr:colOff>6913711</xdr:colOff>
      <xdr:row>7</xdr:row>
      <xdr:rowOff>659519</xdr:rowOff>
    </xdr:to>
    <xdr:sp macro="" textlink="">
      <xdr:nvSpPr>
        <xdr:cNvPr id="2" name="TextBox 1">
          <a:extLst>
            <a:ext uri="{FF2B5EF4-FFF2-40B4-BE49-F238E27FC236}">
              <a16:creationId xmlns:a16="http://schemas.microsoft.com/office/drawing/2014/main" id="{4EF8A855-1947-45A0-BF31-4FA2ED81EF3E}"/>
            </a:ext>
          </a:extLst>
        </xdr:cNvPr>
        <xdr:cNvSpPr txBox="1"/>
      </xdr:nvSpPr>
      <xdr:spPr>
        <a:xfrm>
          <a:off x="5311589" y="4146176"/>
          <a:ext cx="5344887" cy="20714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rgbClr val="FF0000"/>
              </a:solidFill>
            </a:rPr>
            <a:t>Bertrand:</a:t>
          </a:r>
        </a:p>
        <a:p>
          <a:r>
            <a:rPr lang="en-US" sz="3200">
              <a:solidFill>
                <a:srgbClr val="FF0000"/>
              </a:solidFill>
            </a:rPr>
            <a:t>Update</a:t>
          </a:r>
          <a:r>
            <a:rPr lang="en-US" sz="3200" baseline="0">
              <a:solidFill>
                <a:srgbClr val="FF0000"/>
              </a:solidFill>
            </a:rPr>
            <a:t> all cells with red text</a:t>
          </a:r>
        </a:p>
        <a:p>
          <a:r>
            <a:rPr lang="en-US" sz="3200" baseline="0">
              <a:solidFill>
                <a:srgbClr val="FF0000"/>
              </a:solidFill>
            </a:rPr>
            <a:t>Once done change to black</a:t>
          </a:r>
          <a:endParaRPr lang="en-US" sz="3200">
            <a:solidFill>
              <a:srgbClr val="FF0000"/>
            </a:solidFill>
          </a:endParaRPr>
        </a:p>
      </xdr:txBody>
    </xdr:sp>
    <xdr:clientData/>
  </xdr:twoCellAnchor>
  <xdr:twoCellAnchor>
    <xdr:from>
      <xdr:col>7</xdr:col>
      <xdr:colOff>171263</xdr:colOff>
      <xdr:row>6</xdr:row>
      <xdr:rowOff>160057</xdr:rowOff>
    </xdr:from>
    <xdr:to>
      <xdr:col>18</xdr:col>
      <xdr:colOff>403093</xdr:colOff>
      <xdr:row>7</xdr:row>
      <xdr:rowOff>656344</xdr:rowOff>
    </xdr:to>
    <xdr:sp macro="" textlink="">
      <xdr:nvSpPr>
        <xdr:cNvPr id="3" name="TextBox 2">
          <a:extLst>
            <a:ext uri="{FF2B5EF4-FFF2-40B4-BE49-F238E27FC236}">
              <a16:creationId xmlns:a16="http://schemas.microsoft.com/office/drawing/2014/main" id="{65D68DE3-6147-3983-B91B-28D4F22B9CB4}"/>
            </a:ext>
          </a:extLst>
        </xdr:cNvPr>
        <xdr:cNvSpPr txBox="1"/>
      </xdr:nvSpPr>
      <xdr:spPr>
        <a:xfrm>
          <a:off x="13719175" y="4149351"/>
          <a:ext cx="5341712" cy="20651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rgbClr val="FF0000"/>
              </a:solidFill>
            </a:rPr>
            <a:t>Bertrand &amp; Staff / Eric/ Cor:</a:t>
          </a:r>
        </a:p>
        <a:p>
          <a:r>
            <a:rPr lang="en-US" sz="3200">
              <a:solidFill>
                <a:srgbClr val="FF0000"/>
              </a:solidFill>
            </a:rPr>
            <a:t>Update</a:t>
          </a:r>
          <a:r>
            <a:rPr lang="en-US" sz="3200" baseline="0">
              <a:solidFill>
                <a:srgbClr val="FF0000"/>
              </a:solidFill>
            </a:rPr>
            <a:t> all cells with red text after update of column D</a:t>
          </a:r>
        </a:p>
        <a:p>
          <a:r>
            <a:rPr lang="en-US" sz="3200" baseline="0">
              <a:solidFill>
                <a:srgbClr val="FF0000"/>
              </a:solidFill>
            </a:rPr>
            <a:t>Once done change to black</a:t>
          </a:r>
          <a:endParaRPr lang="en-US" sz="3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449035</xdr:colOff>
      <xdr:row>7</xdr:row>
      <xdr:rowOff>353786</xdr:rowOff>
    </xdr:from>
    <xdr:to>
      <xdr:col>30</xdr:col>
      <xdr:colOff>163284</xdr:colOff>
      <xdr:row>10</xdr:row>
      <xdr:rowOff>353787</xdr:rowOff>
    </xdr:to>
    <xdr:sp macro="" textlink="">
      <xdr:nvSpPr>
        <xdr:cNvPr id="2" name="TextBox 1">
          <a:extLst>
            <a:ext uri="{FF2B5EF4-FFF2-40B4-BE49-F238E27FC236}">
              <a16:creationId xmlns:a16="http://schemas.microsoft.com/office/drawing/2014/main" id="{217187B8-9F56-6CF1-808E-E5CA95D9EFDF}"/>
            </a:ext>
          </a:extLst>
        </xdr:cNvPr>
        <xdr:cNvSpPr txBox="1"/>
      </xdr:nvSpPr>
      <xdr:spPr>
        <a:xfrm>
          <a:off x="20337235" y="5916386"/>
          <a:ext cx="11896724" cy="20669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rgbClr val="FF0000"/>
              </a:solidFill>
            </a:rPr>
            <a:t>Bertrand:</a:t>
          </a:r>
        </a:p>
        <a:p>
          <a:r>
            <a:rPr lang="en-US" sz="3200">
              <a:solidFill>
                <a:srgbClr val="FF0000"/>
              </a:solidFill>
            </a:rPr>
            <a:t>Need to create a new formula here in column M</a:t>
          </a:r>
        </a:p>
        <a:p>
          <a:r>
            <a:rPr lang="en-US" sz="3200">
              <a:solidFill>
                <a:srgbClr val="FF0000"/>
              </a:solidFill>
            </a:rPr>
            <a:t>Then once done, copy that formula to all other cells to the right</a:t>
          </a:r>
        </a:p>
      </xdr:txBody>
    </xdr:sp>
    <xdr:clientData/>
  </xdr:twoCellAnchor>
  <xdr:twoCellAnchor>
    <xdr:from>
      <xdr:col>15</xdr:col>
      <xdr:colOff>284388</xdr:colOff>
      <xdr:row>1</xdr:row>
      <xdr:rowOff>495300</xdr:rowOff>
    </xdr:from>
    <xdr:to>
      <xdr:col>22</xdr:col>
      <xdr:colOff>600075</xdr:colOff>
      <xdr:row>2</xdr:row>
      <xdr:rowOff>1152526</xdr:rowOff>
    </xdr:to>
    <xdr:sp macro="" textlink="">
      <xdr:nvSpPr>
        <xdr:cNvPr id="3" name="TextBox 2">
          <a:extLst>
            <a:ext uri="{FF2B5EF4-FFF2-40B4-BE49-F238E27FC236}">
              <a16:creationId xmlns:a16="http://schemas.microsoft.com/office/drawing/2014/main" id="{AEEE40D9-0E26-4EC0-9BF5-C8F6A9E1B594}"/>
            </a:ext>
            <a:ext uri="{147F2762-F138-4A5C-976F-8EAC2B608ADB}">
              <a16:predDERef xmlns:a16="http://schemas.microsoft.com/office/drawing/2014/main" pred="{217187B8-9F56-6CF1-808E-E5CA95D9EFDF}"/>
            </a:ext>
          </a:extLst>
        </xdr:cNvPr>
        <xdr:cNvSpPr txBox="1"/>
      </xdr:nvSpPr>
      <xdr:spPr>
        <a:xfrm>
          <a:off x="22334763" y="704850"/>
          <a:ext cx="5078187" cy="20669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rgbClr val="FF0000"/>
              </a:solidFill>
            </a:rPr>
            <a:t>Bertrand:</a:t>
          </a:r>
        </a:p>
        <a:p>
          <a:r>
            <a:rPr lang="en-US" sz="3200">
              <a:solidFill>
                <a:srgbClr val="FF0000"/>
              </a:solidFill>
            </a:rPr>
            <a:t>Update</a:t>
          </a:r>
          <a:r>
            <a:rPr lang="en-US" sz="3200" baseline="0">
              <a:solidFill>
                <a:srgbClr val="FF0000"/>
              </a:solidFill>
            </a:rPr>
            <a:t> all cells with red text</a:t>
          </a:r>
        </a:p>
        <a:p>
          <a:r>
            <a:rPr lang="en-US" sz="3200" baseline="0">
              <a:solidFill>
                <a:srgbClr val="FF0000"/>
              </a:solidFill>
            </a:rPr>
            <a:t>Once done change to black</a:t>
          </a:r>
          <a:endParaRPr lang="en-US" sz="32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theconnection.onsemi.com/business/asg2/AutoMSAA/PDAuto/TLS_NPD/Design%20team%20site/ResourceMgt/CIR/ttt568/AppData/Local/Microsoft/Windows/Temporary%20Internet%20Files/Content.Outlook/AppData/Local/Microsoft/ffx4vt/AppData/Local/Microsoft/Windows/Temporary%20Internet%20Files/ttt568/AppData/Local/Microsoft/Windows/Temporary%20Internet%20Files/ffx4vt/AppData/Local/Microsoft/Windows/Temporary%20Internet%20Files/Content.Outlook/DXWQZZEI/Projets_2012/NCP6343_PreliminaryDS_Rev0.08.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abSelected="1" topLeftCell="A40" zoomScale="55" zoomScaleNormal="55" zoomScaleSheetLayoutView="75" workbookViewId="0">
      <selection activeCell="F49" sqref="F49"/>
    </sheetView>
  </sheetViews>
  <sheetFormatPr defaultColWidth="9.42578125" defaultRowHeight="15"/>
  <cols>
    <col min="1" max="1" width="4.5703125" style="72" customWidth="1"/>
    <col min="2" max="2" width="24.5703125" style="72" customWidth="1"/>
    <col min="3" max="3" width="16.42578125" style="72" bestFit="1" customWidth="1"/>
    <col min="4" max="4" width="20" style="4" customWidth="1"/>
    <col min="5" max="5" width="29.5703125" style="72" bestFit="1" customWidth="1"/>
    <col min="6" max="6" width="126.42578125" style="3" customWidth="1"/>
    <col min="7" max="7" width="71.42578125" style="72" customWidth="1"/>
    <col min="8" max="8" width="77.5703125" style="72" customWidth="1"/>
    <col min="9" max="12" width="12.42578125" style="72" customWidth="1"/>
    <col min="13" max="16" width="12" style="72" customWidth="1"/>
    <col min="17" max="26" width="13.42578125" style="72" customWidth="1"/>
    <col min="27" max="16384" width="9.42578125" style="72"/>
  </cols>
  <sheetData>
    <row r="1" spans="1:38" ht="39.75" customHeight="1">
      <c r="A1" s="166" t="s">
        <v>0</v>
      </c>
      <c r="B1" s="166"/>
      <c r="C1" s="166"/>
      <c r="D1" s="166"/>
      <c r="E1" s="166"/>
      <c r="F1" s="166"/>
      <c r="G1" s="71"/>
    </row>
    <row r="2" spans="1:38" ht="34.9">
      <c r="A2" s="73"/>
      <c r="B2" s="18" t="s">
        <v>1</v>
      </c>
      <c r="C2" s="18" t="s">
        <v>2</v>
      </c>
      <c r="D2" s="19" t="s">
        <v>3</v>
      </c>
      <c r="E2" s="19" t="s">
        <v>4</v>
      </c>
      <c r="F2" s="19" t="s">
        <v>5</v>
      </c>
      <c r="G2" s="5" t="s">
        <v>6</v>
      </c>
    </row>
    <row r="3" spans="1:38" ht="17.45">
      <c r="A3" s="73"/>
      <c r="B3" s="18"/>
      <c r="C3" s="18"/>
      <c r="D3" s="19"/>
      <c r="E3" s="19"/>
      <c r="F3" s="19"/>
      <c r="G3" s="5"/>
    </row>
    <row r="4" spans="1:38" ht="30">
      <c r="A4" s="73"/>
      <c r="B4" s="131" t="s">
        <v>7</v>
      </c>
      <c r="C4" s="131" t="s">
        <v>8</v>
      </c>
      <c r="D4" s="132" t="s">
        <v>9</v>
      </c>
      <c r="E4" s="133">
        <v>0.5</v>
      </c>
      <c r="F4" s="150" t="s">
        <v>10</v>
      </c>
      <c r="G4" s="5"/>
    </row>
    <row r="5" spans="1:38" s="50" customFormat="1" ht="156" customHeight="1">
      <c r="A5" s="73"/>
      <c r="B5" s="86" t="s">
        <v>11</v>
      </c>
      <c r="C5" s="86" t="s">
        <v>12</v>
      </c>
      <c r="D5" s="87" t="s">
        <v>13</v>
      </c>
      <c r="E5" s="88">
        <v>1</v>
      </c>
      <c r="F5" s="152" t="s">
        <v>14</v>
      </c>
      <c r="G5" s="77"/>
      <c r="H5" s="72"/>
    </row>
    <row r="6" spans="1:38" s="50" customFormat="1" ht="111.75" customHeight="1">
      <c r="A6" s="73"/>
      <c r="B6" s="86" t="s">
        <v>15</v>
      </c>
      <c r="C6" s="86" t="s">
        <v>16</v>
      </c>
      <c r="D6" s="87" t="s">
        <v>13</v>
      </c>
      <c r="E6" s="88">
        <v>1</v>
      </c>
      <c r="F6" s="146" t="s">
        <v>17</v>
      </c>
      <c r="G6" s="64"/>
      <c r="H6" s="72"/>
      <c r="I6" s="78"/>
      <c r="J6" s="78"/>
      <c r="K6" s="78"/>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row>
    <row r="7" spans="1:38" s="79" customFormat="1" ht="105">
      <c r="A7" s="73"/>
      <c r="B7" s="86" t="s">
        <v>18</v>
      </c>
      <c r="C7" s="86" t="s">
        <v>19</v>
      </c>
      <c r="D7" s="87" t="s">
        <v>13</v>
      </c>
      <c r="E7" s="88">
        <v>1</v>
      </c>
      <c r="F7" s="143" t="s">
        <v>20</v>
      </c>
      <c r="G7" s="75" t="s">
        <v>21</v>
      </c>
      <c r="H7" s="72"/>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s="3" customFormat="1" ht="111" customHeight="1">
      <c r="A8" s="73"/>
      <c r="B8" s="86" t="s">
        <v>22</v>
      </c>
      <c r="C8" s="86" t="s">
        <v>19</v>
      </c>
      <c r="D8" s="87" t="s">
        <v>13</v>
      </c>
      <c r="E8" s="88">
        <v>1</v>
      </c>
      <c r="F8" s="145" t="s">
        <v>23</v>
      </c>
      <c r="G8" s="61"/>
      <c r="H8" s="72"/>
    </row>
    <row r="9" spans="1:38" s="79" customFormat="1" ht="60">
      <c r="A9" s="73"/>
      <c r="B9" s="86" t="s">
        <v>24</v>
      </c>
      <c r="C9" s="86" t="s">
        <v>25</v>
      </c>
      <c r="D9" s="87" t="s">
        <v>13</v>
      </c>
      <c r="E9" s="88">
        <v>1</v>
      </c>
      <c r="F9" s="61" t="s">
        <v>26</v>
      </c>
      <c r="G9" s="75" t="s">
        <v>27</v>
      </c>
      <c r="H9" s="72"/>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1:38" ht="45">
      <c r="A10" s="73"/>
      <c r="B10" s="86" t="s">
        <v>28</v>
      </c>
      <c r="C10" s="86" t="s">
        <v>29</v>
      </c>
      <c r="D10" s="87" t="s">
        <v>13</v>
      </c>
      <c r="E10" s="88">
        <v>1</v>
      </c>
      <c r="F10" s="61" t="s">
        <v>30</v>
      </c>
      <c r="G10" s="60"/>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s="3" customFormat="1" ht="150">
      <c r="A11" s="73"/>
      <c r="B11" s="99" t="s">
        <v>31</v>
      </c>
      <c r="C11" s="99" t="s">
        <v>32</v>
      </c>
      <c r="D11" s="100" t="s">
        <v>13</v>
      </c>
      <c r="E11" s="153">
        <v>1</v>
      </c>
      <c r="F11" s="150" t="s">
        <v>33</v>
      </c>
      <c r="G11" s="77"/>
      <c r="H11" s="72"/>
    </row>
    <row r="12" spans="1:38" s="3" customFormat="1">
      <c r="A12" s="73"/>
      <c r="B12" s="102" t="s">
        <v>34</v>
      </c>
      <c r="C12" s="103" t="s">
        <v>35</v>
      </c>
      <c r="D12" s="104" t="s">
        <v>13</v>
      </c>
      <c r="E12" s="151">
        <v>0</v>
      </c>
      <c r="F12" s="145" t="s">
        <v>36</v>
      </c>
      <c r="G12" s="75" t="s">
        <v>37</v>
      </c>
      <c r="H12" s="72"/>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s="3" customFormat="1" ht="45">
      <c r="A13" s="73"/>
      <c r="B13" s="102" t="s">
        <v>38</v>
      </c>
      <c r="C13" s="103" t="s">
        <v>25</v>
      </c>
      <c r="D13" s="104" t="s">
        <v>13</v>
      </c>
      <c r="E13" s="105">
        <v>1</v>
      </c>
      <c r="F13" s="145" t="s">
        <v>39</v>
      </c>
      <c r="G13" s="65"/>
      <c r="H13" s="72"/>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row>
    <row r="14" spans="1:38" s="3" customFormat="1" ht="60">
      <c r="A14" s="73"/>
      <c r="B14" s="102" t="s">
        <v>40</v>
      </c>
      <c r="C14" s="103" t="s">
        <v>41</v>
      </c>
      <c r="D14" s="104" t="s">
        <v>13</v>
      </c>
      <c r="E14" s="105">
        <v>1</v>
      </c>
      <c r="F14" s="145" t="s">
        <v>42</v>
      </c>
      <c r="G14" s="65"/>
      <c r="H14" s="72"/>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ht="75">
      <c r="A15" s="73"/>
      <c r="B15" s="106" t="s">
        <v>43</v>
      </c>
      <c r="C15" s="99" t="s">
        <v>44</v>
      </c>
      <c r="D15" s="100" t="s">
        <v>13</v>
      </c>
      <c r="E15" s="101">
        <v>1</v>
      </c>
      <c r="F15" s="145" t="s">
        <v>45</v>
      </c>
      <c r="G15" s="69"/>
      <c r="I15" s="50"/>
      <c r="J15" s="50"/>
      <c r="K15" s="50"/>
    </row>
    <row r="16" spans="1:38" s="3" customFormat="1" ht="75">
      <c r="A16" s="73"/>
      <c r="B16" s="99" t="s">
        <v>46</v>
      </c>
      <c r="C16" s="99" t="s">
        <v>47</v>
      </c>
      <c r="D16" s="100" t="s">
        <v>13</v>
      </c>
      <c r="E16" s="101">
        <v>1</v>
      </c>
      <c r="F16" s="145" t="s">
        <v>48</v>
      </c>
      <c r="G16" s="75" t="s">
        <v>49</v>
      </c>
      <c r="H16" s="72"/>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8" ht="173.25" customHeight="1">
      <c r="A17" s="73"/>
      <c r="B17" s="93" t="s">
        <v>50</v>
      </c>
      <c r="C17" s="93" t="s">
        <v>51</v>
      </c>
      <c r="D17" s="94" t="s">
        <v>13</v>
      </c>
      <c r="E17" s="95">
        <v>1</v>
      </c>
      <c r="F17" s="143" t="s">
        <v>52</v>
      </c>
      <c r="G17" s="74"/>
      <c r="I17" s="50"/>
      <c r="J17" s="50"/>
      <c r="K17" s="50"/>
    </row>
    <row r="18" spans="1:38" ht="116.25" customHeight="1">
      <c r="A18" s="73"/>
      <c r="B18" s="93" t="s">
        <v>53</v>
      </c>
      <c r="C18" s="93" t="s">
        <v>54</v>
      </c>
      <c r="D18" s="94" t="s">
        <v>13</v>
      </c>
      <c r="E18" s="95">
        <v>1</v>
      </c>
      <c r="F18" s="144" t="s">
        <v>55</v>
      </c>
      <c r="G18" s="73"/>
      <c r="I18" s="50"/>
      <c r="J18" s="50"/>
      <c r="K18" s="50"/>
    </row>
    <row r="19" spans="1:38" ht="84.75" customHeight="1">
      <c r="A19" s="73"/>
      <c r="B19" s="93" t="s">
        <v>56</v>
      </c>
      <c r="C19" s="93" t="s">
        <v>57</v>
      </c>
      <c r="D19" s="94" t="s">
        <v>13</v>
      </c>
      <c r="E19" s="95">
        <v>1</v>
      </c>
      <c r="F19" s="144" t="s">
        <v>58</v>
      </c>
      <c r="G19" s="75" t="s">
        <v>59</v>
      </c>
      <c r="I19" s="50"/>
      <c r="J19" s="50"/>
      <c r="K19" s="50"/>
    </row>
    <row r="20" spans="1:38" ht="70.5" customHeight="1">
      <c r="A20" s="73"/>
      <c r="B20" s="93" t="s">
        <v>60</v>
      </c>
      <c r="C20" s="93" t="s">
        <v>61</v>
      </c>
      <c r="D20" s="94" t="s">
        <v>13</v>
      </c>
      <c r="E20" s="95">
        <v>1</v>
      </c>
      <c r="F20" s="144" t="s">
        <v>62</v>
      </c>
      <c r="G20" s="7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row>
    <row r="21" spans="1:38" ht="90">
      <c r="A21" s="73"/>
      <c r="B21" s="93" t="s">
        <v>63</v>
      </c>
      <c r="C21" s="93" t="s">
        <v>64</v>
      </c>
      <c r="D21" s="93" t="s">
        <v>13</v>
      </c>
      <c r="E21" s="95">
        <v>1</v>
      </c>
      <c r="F21" s="143" t="s">
        <v>65</v>
      </c>
      <c r="G21" s="40"/>
      <c r="I21" s="50"/>
      <c r="J21" s="50"/>
      <c r="K21" s="50"/>
    </row>
    <row r="22" spans="1:38" s="50" customFormat="1" ht="90">
      <c r="A22" s="73"/>
      <c r="B22" s="93" t="s">
        <v>66</v>
      </c>
      <c r="C22" s="93" t="s">
        <v>67</v>
      </c>
      <c r="D22" s="96" t="s">
        <v>13</v>
      </c>
      <c r="E22" s="95">
        <v>1</v>
      </c>
      <c r="F22" s="143" t="s">
        <v>68</v>
      </c>
      <c r="G22" s="75" t="s">
        <v>69</v>
      </c>
      <c r="H22" s="72"/>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c r="A23" s="73"/>
      <c r="B23" s="93" t="s">
        <v>70</v>
      </c>
      <c r="C23" s="93" t="s">
        <v>71</v>
      </c>
      <c r="D23" s="94" t="s">
        <v>13</v>
      </c>
      <c r="E23" s="95">
        <v>1</v>
      </c>
      <c r="F23" s="143" t="s">
        <v>72</v>
      </c>
      <c r="G23" s="75" t="s">
        <v>73</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ht="90">
      <c r="A24" s="73"/>
      <c r="B24" s="93" t="s">
        <v>74</v>
      </c>
      <c r="C24" s="93" t="s">
        <v>75</v>
      </c>
      <c r="D24" s="94" t="s">
        <v>13</v>
      </c>
      <c r="E24" s="95">
        <v>1</v>
      </c>
      <c r="F24" s="143" t="s">
        <v>76</v>
      </c>
      <c r="G24" s="75" t="s">
        <v>77</v>
      </c>
      <c r="I24" s="50"/>
      <c r="J24" s="50"/>
      <c r="K24" s="50"/>
    </row>
    <row r="25" spans="1:38" ht="75">
      <c r="A25" s="73"/>
      <c r="B25" s="93" t="s">
        <v>78</v>
      </c>
      <c r="C25" s="93" t="s">
        <v>79</v>
      </c>
      <c r="D25" s="94" t="s">
        <v>13</v>
      </c>
      <c r="E25" s="95">
        <v>1</v>
      </c>
      <c r="F25" s="144" t="s">
        <v>62</v>
      </c>
      <c r="G25" s="75" t="s">
        <v>80</v>
      </c>
      <c r="I25" s="50"/>
      <c r="J25" s="50"/>
      <c r="K25" s="50"/>
    </row>
    <row r="26" spans="1:38" ht="90">
      <c r="A26" s="73"/>
      <c r="B26" s="93" t="s">
        <v>81</v>
      </c>
      <c r="C26" s="93" t="s">
        <v>35</v>
      </c>
      <c r="D26" s="93" t="s">
        <v>13</v>
      </c>
      <c r="E26" s="95">
        <v>1</v>
      </c>
      <c r="F26" s="143" t="s">
        <v>82</v>
      </c>
      <c r="G26" s="62"/>
      <c r="I26" s="50"/>
      <c r="J26" s="50"/>
      <c r="K26" s="50"/>
    </row>
    <row r="27" spans="1:38" ht="75">
      <c r="A27" s="73"/>
      <c r="B27" s="12" t="s">
        <v>83</v>
      </c>
      <c r="C27" s="12" t="s">
        <v>84</v>
      </c>
      <c r="D27" s="13" t="s">
        <v>85</v>
      </c>
      <c r="E27" s="14">
        <v>1</v>
      </c>
      <c r="F27" s="154" t="s">
        <v>86</v>
      </c>
      <c r="G27" s="74"/>
    </row>
    <row r="28" spans="1:38" ht="45">
      <c r="A28" s="73"/>
      <c r="B28" s="12" t="s">
        <v>87</v>
      </c>
      <c r="C28" s="12" t="s">
        <v>88</v>
      </c>
      <c r="D28" s="13" t="s">
        <v>85</v>
      </c>
      <c r="E28" s="14">
        <v>1</v>
      </c>
      <c r="F28" s="155" t="s">
        <v>89</v>
      </c>
      <c r="G28" s="75" t="s">
        <v>90</v>
      </c>
    </row>
    <row r="29" spans="1:38" ht="75">
      <c r="A29" s="73"/>
      <c r="B29" s="12" t="s">
        <v>91</v>
      </c>
      <c r="C29" s="12" t="s">
        <v>92</v>
      </c>
      <c r="D29" s="13" t="s">
        <v>85</v>
      </c>
      <c r="E29" s="14">
        <v>1</v>
      </c>
      <c r="F29" s="155" t="s">
        <v>93</v>
      </c>
      <c r="G29" s="63"/>
    </row>
    <row r="30" spans="1:38" ht="60">
      <c r="A30" s="73"/>
      <c r="B30" s="12" t="s">
        <v>94</v>
      </c>
      <c r="C30" s="12" t="s">
        <v>95</v>
      </c>
      <c r="D30" s="13" t="s">
        <v>85</v>
      </c>
      <c r="E30" s="14">
        <v>1</v>
      </c>
      <c r="F30" s="155" t="s">
        <v>96</v>
      </c>
      <c r="G30" s="22"/>
    </row>
    <row r="31" spans="1:38" ht="75">
      <c r="A31" s="73"/>
      <c r="B31" s="12" t="s">
        <v>97</v>
      </c>
      <c r="C31" s="12" t="s">
        <v>98</v>
      </c>
      <c r="D31" s="13" t="s">
        <v>85</v>
      </c>
      <c r="E31" s="14">
        <v>1</v>
      </c>
      <c r="F31" s="155" t="s">
        <v>99</v>
      </c>
      <c r="G31" s="76"/>
    </row>
    <row r="32" spans="1:38" ht="45">
      <c r="A32" s="73"/>
      <c r="B32" s="67" t="s">
        <v>100</v>
      </c>
      <c r="C32" s="67" t="s">
        <v>101</v>
      </c>
      <c r="D32" s="68" t="s">
        <v>102</v>
      </c>
      <c r="E32" s="47">
        <v>1</v>
      </c>
      <c r="F32" s="150" t="s">
        <v>103</v>
      </c>
      <c r="G32" s="73"/>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ht="45">
      <c r="A33" s="73"/>
      <c r="B33" s="67" t="s">
        <v>104</v>
      </c>
      <c r="C33" s="67" t="s">
        <v>35</v>
      </c>
      <c r="D33" s="68" t="s">
        <v>102</v>
      </c>
      <c r="E33" s="47">
        <v>1</v>
      </c>
      <c r="F33" s="156" t="s">
        <v>105</v>
      </c>
      <c r="G33" s="73"/>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s="50" customFormat="1">
      <c r="A34" s="73"/>
      <c r="B34" s="67" t="s">
        <v>106</v>
      </c>
      <c r="C34" s="67" t="s">
        <v>107</v>
      </c>
      <c r="D34" s="68" t="s">
        <v>102</v>
      </c>
      <c r="E34" s="47">
        <v>1</v>
      </c>
      <c r="F34" s="150" t="s">
        <v>108</v>
      </c>
      <c r="G34" s="73"/>
      <c r="H34" s="72"/>
    </row>
    <row r="35" spans="1:38" s="162" customFormat="1" ht="30">
      <c r="A35" s="157"/>
      <c r="B35" s="158" t="s">
        <v>109</v>
      </c>
      <c r="C35" s="158" t="s">
        <v>110</v>
      </c>
      <c r="D35" s="159" t="s">
        <v>102</v>
      </c>
      <c r="E35" s="160">
        <v>1</v>
      </c>
      <c r="F35" s="145" t="s">
        <v>111</v>
      </c>
      <c r="G35" s="150"/>
      <c r="H35" s="161"/>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row>
    <row r="36" spans="1:38" s="50" customFormat="1" ht="30">
      <c r="A36" s="73"/>
      <c r="B36" s="67" t="s">
        <v>112</v>
      </c>
      <c r="C36" s="67" t="s">
        <v>113</v>
      </c>
      <c r="D36" s="85" t="s">
        <v>102</v>
      </c>
      <c r="E36" s="47">
        <v>1</v>
      </c>
      <c r="F36" s="145" t="s">
        <v>114</v>
      </c>
      <c r="G36" s="40"/>
      <c r="H36" s="72"/>
    </row>
    <row r="37" spans="1:38" s="50" customFormat="1" ht="195">
      <c r="A37" s="73"/>
      <c r="B37" s="89" t="s">
        <v>115</v>
      </c>
      <c r="C37" s="89" t="s">
        <v>116</v>
      </c>
      <c r="D37" s="90" t="s">
        <v>13</v>
      </c>
      <c r="E37" s="91">
        <v>1</v>
      </c>
      <c r="F37" s="46" t="s">
        <v>117</v>
      </c>
      <c r="G37" s="24"/>
      <c r="H37" s="72"/>
    </row>
    <row r="38" spans="1:38" ht="75">
      <c r="A38" s="73"/>
      <c r="B38" s="89" t="s">
        <v>118</v>
      </c>
      <c r="C38" s="89" t="s">
        <v>119</v>
      </c>
      <c r="D38" s="92" t="s">
        <v>120</v>
      </c>
      <c r="E38" s="91">
        <v>1</v>
      </c>
      <c r="F38" s="61" t="s">
        <v>121</v>
      </c>
      <c r="G38" s="80"/>
      <c r="I38" s="50"/>
      <c r="J38" s="50"/>
      <c r="K38" s="50"/>
    </row>
    <row r="39" spans="1:38" ht="60">
      <c r="A39" s="73"/>
      <c r="B39" s="92" t="s">
        <v>122</v>
      </c>
      <c r="C39" s="92" t="s">
        <v>123</v>
      </c>
      <c r="D39" s="92" t="s">
        <v>124</v>
      </c>
      <c r="E39" s="91">
        <v>1</v>
      </c>
      <c r="F39" s="25" t="s">
        <v>125</v>
      </c>
      <c r="G39" s="66"/>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s="3" customFormat="1">
      <c r="A40" s="73"/>
      <c r="B40" s="1"/>
      <c r="C40" s="1"/>
      <c r="D40" s="23"/>
      <c r="E40" s="6"/>
      <c r="F40" s="25"/>
      <c r="G40" s="1"/>
      <c r="H40" s="72"/>
    </row>
    <row r="41" spans="1:38" s="3" customFormat="1" ht="60">
      <c r="A41" s="73"/>
      <c r="B41" s="134" t="s">
        <v>126</v>
      </c>
      <c r="C41" s="134" t="s">
        <v>127</v>
      </c>
      <c r="D41" s="135" t="s">
        <v>128</v>
      </c>
      <c r="E41" s="136">
        <v>0.5</v>
      </c>
      <c r="F41" s="163" t="s">
        <v>129</v>
      </c>
      <c r="G41" s="81"/>
      <c r="H41" s="72"/>
    </row>
    <row r="42" spans="1:38" s="3" customFormat="1">
      <c r="A42" s="73"/>
      <c r="B42" s="15" t="s">
        <v>130</v>
      </c>
      <c r="C42" s="15" t="s">
        <v>131</v>
      </c>
      <c r="D42" s="97" t="s">
        <v>132</v>
      </c>
      <c r="E42" s="16">
        <v>1</v>
      </c>
      <c r="F42" s="163" t="s">
        <v>133</v>
      </c>
      <c r="G42" s="41"/>
      <c r="H42" s="72"/>
    </row>
    <row r="43" spans="1:38" s="3" customFormat="1">
      <c r="A43" s="73"/>
      <c r="B43" s="97" t="s">
        <v>134</v>
      </c>
      <c r="C43" s="15" t="s">
        <v>135</v>
      </c>
      <c r="D43" s="17"/>
      <c r="E43" s="16"/>
      <c r="F43" s="46"/>
      <c r="G43" s="75" t="s">
        <v>136</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spans="1:38" s="3" customFormat="1" ht="30">
      <c r="A44" s="73"/>
      <c r="B44" s="97" t="s">
        <v>137</v>
      </c>
      <c r="C44" s="15" t="s">
        <v>95</v>
      </c>
      <c r="D44" s="17" t="s">
        <v>132</v>
      </c>
      <c r="E44" s="16">
        <v>0.5</v>
      </c>
      <c r="F44" s="163" t="s">
        <v>138</v>
      </c>
      <c r="G44" s="75" t="s">
        <v>139</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spans="1:38" ht="30">
      <c r="A45" s="73"/>
      <c r="B45" s="97" t="s">
        <v>140</v>
      </c>
      <c r="C45" s="15" t="s">
        <v>54</v>
      </c>
      <c r="D45" s="17" t="s">
        <v>132</v>
      </c>
      <c r="E45" s="16">
        <v>1</v>
      </c>
      <c r="F45" s="163" t="s">
        <v>141</v>
      </c>
      <c r="G45" s="75" t="s">
        <v>142</v>
      </c>
    </row>
    <row r="46" spans="1:38">
      <c r="A46" s="73"/>
      <c r="B46" s="15" t="s">
        <v>143</v>
      </c>
      <c r="C46" s="15" t="s">
        <v>144</v>
      </c>
      <c r="D46" s="17" t="s">
        <v>132</v>
      </c>
      <c r="E46" s="16">
        <v>1</v>
      </c>
      <c r="F46" s="163" t="s">
        <v>145</v>
      </c>
      <c r="G46" s="75" t="s">
        <v>146</v>
      </c>
    </row>
    <row r="47" spans="1:38" s="3" customFormat="1">
      <c r="A47" s="73"/>
      <c r="B47" s="97" t="s">
        <v>147</v>
      </c>
      <c r="C47" s="15" t="s">
        <v>148</v>
      </c>
      <c r="D47" s="17" t="s">
        <v>132</v>
      </c>
      <c r="E47" s="16">
        <v>1</v>
      </c>
      <c r="F47" s="163" t="s">
        <v>149</v>
      </c>
      <c r="G47" s="165" t="s">
        <v>150</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row>
    <row r="48" spans="1:38">
      <c r="A48" s="73"/>
      <c r="B48" s="15" t="s">
        <v>151</v>
      </c>
      <c r="C48" s="15" t="s">
        <v>29</v>
      </c>
      <c r="D48" s="17" t="s">
        <v>132</v>
      </c>
      <c r="E48" s="16">
        <v>1</v>
      </c>
      <c r="F48" s="164" t="s">
        <v>152</v>
      </c>
      <c r="G48" s="40"/>
    </row>
    <row r="49" spans="1:38" s="3" customFormat="1">
      <c r="A49" s="73"/>
      <c r="B49" s="97" t="s">
        <v>153</v>
      </c>
      <c r="C49" s="15" t="s">
        <v>154</v>
      </c>
      <c r="D49" s="17" t="s">
        <v>132</v>
      </c>
      <c r="E49" s="16">
        <v>1</v>
      </c>
      <c r="F49" s="163" t="s">
        <v>155</v>
      </c>
      <c r="G49" s="54"/>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row>
    <row r="50" spans="1:38" s="3" customFormat="1">
      <c r="A50" s="73"/>
      <c r="B50" s="97" t="s">
        <v>156</v>
      </c>
      <c r="C50" s="15" t="s">
        <v>157</v>
      </c>
      <c r="D50" s="17" t="s">
        <v>132</v>
      </c>
      <c r="E50" s="16">
        <v>1</v>
      </c>
      <c r="F50" s="46"/>
      <c r="G50" s="75" t="s">
        <v>158</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row>
    <row r="51" spans="1:38" s="3" customFormat="1">
      <c r="A51" s="73"/>
      <c r="B51" s="82"/>
      <c r="C51" s="82"/>
      <c r="D51" s="1"/>
      <c r="E51" s="82"/>
      <c r="F51" s="84"/>
      <c r="G51" s="54"/>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row>
    <row r="52" spans="1:38" ht="30">
      <c r="A52" s="73"/>
      <c r="B52" s="137" t="s">
        <v>159</v>
      </c>
      <c r="C52" s="137" t="s">
        <v>160</v>
      </c>
      <c r="D52" s="138" t="s">
        <v>161</v>
      </c>
      <c r="E52" s="139">
        <v>0.5</v>
      </c>
      <c r="F52" s="40" t="s">
        <v>162</v>
      </c>
      <c r="G52" s="25"/>
    </row>
    <row r="53" spans="1:38" ht="45">
      <c r="A53" s="73"/>
      <c r="B53" s="12" t="s">
        <v>163</v>
      </c>
      <c r="C53" s="12" t="s">
        <v>164</v>
      </c>
      <c r="D53" s="13" t="s">
        <v>165</v>
      </c>
      <c r="E53" s="14">
        <v>1</v>
      </c>
      <c r="F53" s="98" t="s">
        <v>166</v>
      </c>
      <c r="G53" s="25"/>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row>
    <row r="54" spans="1:38" s="3" customFormat="1" ht="60">
      <c r="A54" s="73"/>
      <c r="B54" s="12" t="s">
        <v>167</v>
      </c>
      <c r="C54" s="12" t="s">
        <v>168</v>
      </c>
      <c r="D54" s="13" t="s">
        <v>165</v>
      </c>
      <c r="E54" s="14">
        <v>1</v>
      </c>
      <c r="F54" s="40" t="s">
        <v>169</v>
      </c>
      <c r="G54" s="61"/>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row>
    <row r="55" spans="1:38" ht="60">
      <c r="A55" s="73"/>
      <c r="B55" s="12" t="s">
        <v>170</v>
      </c>
      <c r="C55" s="12" t="s">
        <v>164</v>
      </c>
      <c r="D55" s="13" t="s">
        <v>165</v>
      </c>
      <c r="E55" s="14">
        <v>1</v>
      </c>
      <c r="F55" s="40" t="s">
        <v>171</v>
      </c>
      <c r="G55" s="61"/>
    </row>
    <row r="56" spans="1:38" ht="75">
      <c r="A56" s="73"/>
      <c r="B56" s="12" t="s">
        <v>172</v>
      </c>
      <c r="C56" s="12" t="s">
        <v>173</v>
      </c>
      <c r="D56" s="13" t="s">
        <v>165</v>
      </c>
      <c r="E56" s="14">
        <v>1</v>
      </c>
      <c r="F56" s="40" t="s">
        <v>174</v>
      </c>
      <c r="G56" s="25"/>
    </row>
    <row r="57" spans="1:38" s="3" customFormat="1" ht="45">
      <c r="A57" s="73"/>
      <c r="B57" s="12" t="s">
        <v>175</v>
      </c>
      <c r="C57" s="12" t="s">
        <v>54</v>
      </c>
      <c r="D57" s="13" t="s">
        <v>165</v>
      </c>
      <c r="E57" s="14">
        <v>1</v>
      </c>
      <c r="F57" s="40" t="s">
        <v>176</v>
      </c>
      <c r="G57" s="83"/>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row>
    <row r="58" spans="1:38" ht="45">
      <c r="A58" s="73"/>
      <c r="B58" s="12" t="s">
        <v>177</v>
      </c>
      <c r="C58" s="12" t="s">
        <v>178</v>
      </c>
      <c r="D58" s="13" t="s">
        <v>165</v>
      </c>
      <c r="E58" s="14">
        <v>1</v>
      </c>
      <c r="F58" s="40" t="s">
        <v>179</v>
      </c>
      <c r="G58" s="75" t="s">
        <v>180</v>
      </c>
    </row>
    <row r="59" spans="1:38" ht="30">
      <c r="A59" s="73"/>
      <c r="B59" s="12" t="s">
        <v>181</v>
      </c>
      <c r="C59" s="12" t="s">
        <v>182</v>
      </c>
      <c r="D59" s="13" t="s">
        <v>165</v>
      </c>
      <c r="E59" s="14">
        <v>1</v>
      </c>
      <c r="F59" s="40" t="s">
        <v>183</v>
      </c>
      <c r="G59" s="75" t="s">
        <v>37</v>
      </c>
    </row>
    <row r="60" spans="1:38" ht="30">
      <c r="A60" s="73"/>
      <c r="B60" s="137" t="s">
        <v>184</v>
      </c>
      <c r="C60" s="137" t="s">
        <v>164</v>
      </c>
      <c r="D60" s="138" t="s">
        <v>185</v>
      </c>
      <c r="E60" s="139">
        <v>0.8</v>
      </c>
      <c r="F60" s="40" t="s">
        <v>186</v>
      </c>
      <c r="G60" s="61"/>
    </row>
    <row r="61" spans="1:38" s="50" customFormat="1">
      <c r="A61" s="73"/>
      <c r="B61" s="1"/>
      <c r="C61" s="1"/>
      <c r="D61" s="1"/>
      <c r="E61" s="1"/>
      <c r="F61" s="1"/>
      <c r="G61" s="77"/>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row>
    <row r="62" spans="1:38">
      <c r="A62" s="73"/>
      <c r="B62" s="107" t="s">
        <v>187</v>
      </c>
      <c r="C62" s="107" t="s">
        <v>107</v>
      </c>
      <c r="D62" s="108" t="s">
        <v>188</v>
      </c>
      <c r="E62" s="109">
        <v>1</v>
      </c>
      <c r="F62" s="74"/>
      <c r="G62" s="75" t="s">
        <v>189</v>
      </c>
    </row>
    <row r="63" spans="1:38" ht="60">
      <c r="A63" s="73"/>
      <c r="B63" s="107" t="s">
        <v>190</v>
      </c>
      <c r="C63" s="107" t="s">
        <v>191</v>
      </c>
      <c r="D63" s="108" t="s">
        <v>188</v>
      </c>
      <c r="E63" s="109">
        <v>1</v>
      </c>
      <c r="F63" s="74" t="s">
        <v>192</v>
      </c>
      <c r="G63" s="54"/>
    </row>
  </sheetData>
  <autoFilter ref="A2:AL2" xr:uid="{00000000-0001-0000-0000-000000000000}"/>
  <sortState xmlns:xlrd2="http://schemas.microsoft.com/office/spreadsheetml/2017/richdata2" ref="B64:F67">
    <sortCondition ref="B63"/>
  </sortState>
  <mergeCells count="1">
    <mergeCell ref="A1:F1"/>
  </mergeCells>
  <phoneticPr fontId="0" type="noConversion"/>
  <printOptions horizontalCentered="1"/>
  <pageMargins left="0.23622047244094491" right="0.19685039370078741" top="0.27" bottom="0.24" header="0.21" footer="0.21"/>
  <pageSetup paperSize="9" scale="41" fitToHeight="4" orientation="portrait" r:id="rId1"/>
  <headerFooter alignWithMargins="0">
    <oddFooter>&amp;L&amp;F&amp;C&amp;P/&amp;N&amp;R&amp;"Tahoma,Normal"&amp;8&amp;D  -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BK42"/>
  <sheetViews>
    <sheetView zoomScale="85" zoomScaleNormal="85" workbookViewId="0">
      <pane xSplit="4" ySplit="3" topLeftCell="E4" activePane="bottomRight" state="frozen"/>
      <selection pane="bottomRight" activeCell="D3" sqref="D3"/>
      <selection pane="bottomLeft" activeCell="A5" sqref="A5"/>
      <selection pane="topRight" activeCell="F1" sqref="F1"/>
    </sheetView>
  </sheetViews>
  <sheetFormatPr defaultRowHeight="15"/>
  <cols>
    <col min="2" max="2" width="21.42578125" bestFit="1" customWidth="1"/>
    <col min="3" max="3" width="23.5703125" style="4" customWidth="1"/>
    <col min="4" max="4" width="123.5703125" style="7" customWidth="1"/>
    <col min="5" max="5" width="3.5703125" customWidth="1"/>
    <col min="6" max="16" width="6.5703125" customWidth="1"/>
    <col min="17" max="17" width="7.42578125" customWidth="1"/>
    <col min="18" max="18" width="6.42578125" customWidth="1"/>
    <col min="19" max="20" width="6.5703125" customWidth="1"/>
    <col min="21" max="21" width="7.42578125" customWidth="1"/>
    <col min="22" max="22" width="7.5703125" customWidth="1"/>
    <col min="23" max="27" width="6.5703125" customWidth="1"/>
    <col min="28" max="28" width="7.42578125" customWidth="1"/>
    <col min="29" max="30" width="6.5703125" customWidth="1"/>
    <col min="31" max="31" width="6.42578125" customWidth="1"/>
    <col min="32" max="34" width="6.5703125" customWidth="1"/>
    <col min="35" max="37" width="7.42578125" customWidth="1"/>
    <col min="38" max="38" width="6.42578125" customWidth="1"/>
    <col min="39" max="39" width="7.42578125" customWidth="1"/>
    <col min="40" max="40" width="7" customWidth="1"/>
    <col min="41" max="42" width="7.42578125" customWidth="1"/>
    <col min="43" max="43" width="6.42578125" customWidth="1"/>
    <col min="44" max="44" width="6.5703125" customWidth="1"/>
    <col min="45" max="52" width="7" customWidth="1"/>
    <col min="53" max="53" width="7.42578125" customWidth="1"/>
    <col min="54" max="56" width="7" customWidth="1"/>
    <col min="57" max="62" width="7.42578125" customWidth="1"/>
    <col min="63" max="63" width="6.42578125" customWidth="1"/>
    <col min="64" max="64" width="7.5703125" customWidth="1"/>
    <col min="65" max="65" width="7.42578125" customWidth="1"/>
    <col min="66" max="67" width="7" customWidth="1"/>
  </cols>
  <sheetData>
    <row r="2" spans="1:63" ht="110.45">
      <c r="C2" s="166" t="s">
        <v>193</v>
      </c>
      <c r="D2" s="166"/>
      <c r="F2" s="140" t="s">
        <v>7</v>
      </c>
      <c r="G2" s="110" t="s">
        <v>11</v>
      </c>
      <c r="H2" s="110" t="s">
        <v>15</v>
      </c>
      <c r="I2" s="110" t="s">
        <v>18</v>
      </c>
      <c r="J2" s="110" t="s">
        <v>22</v>
      </c>
      <c r="K2" s="110" t="s">
        <v>24</v>
      </c>
      <c r="L2" s="110" t="s">
        <v>28</v>
      </c>
      <c r="M2" s="111" t="s">
        <v>31</v>
      </c>
      <c r="N2" s="112" t="s">
        <v>34</v>
      </c>
      <c r="O2" s="112" t="s">
        <v>194</v>
      </c>
      <c r="P2" s="112" t="s">
        <v>40</v>
      </c>
      <c r="Q2" s="113" t="s">
        <v>43</v>
      </c>
      <c r="R2" s="111" t="s">
        <v>46</v>
      </c>
      <c r="S2" s="114" t="s">
        <v>50</v>
      </c>
      <c r="T2" s="114" t="s">
        <v>53</v>
      </c>
      <c r="U2" s="114" t="s">
        <v>56</v>
      </c>
      <c r="V2" s="114" t="s">
        <v>60</v>
      </c>
      <c r="W2" s="114" t="s">
        <v>63</v>
      </c>
      <c r="X2" s="114" t="s">
        <v>66</v>
      </c>
      <c r="Y2" s="114" t="s">
        <v>70</v>
      </c>
      <c r="Z2" s="114" t="s">
        <v>74</v>
      </c>
      <c r="AA2" s="114" t="s">
        <v>78</v>
      </c>
      <c r="AB2" s="114" t="s">
        <v>81</v>
      </c>
      <c r="AC2" s="115" t="s">
        <v>83</v>
      </c>
      <c r="AD2" s="115" t="s">
        <v>87</v>
      </c>
      <c r="AE2" s="115" t="s">
        <v>91</v>
      </c>
      <c r="AF2" s="115" t="s">
        <v>94</v>
      </c>
      <c r="AG2" s="115" t="s">
        <v>97</v>
      </c>
      <c r="AH2" s="116" t="s">
        <v>100</v>
      </c>
      <c r="AI2" s="116" t="s">
        <v>104</v>
      </c>
      <c r="AJ2" s="116" t="s">
        <v>106</v>
      </c>
      <c r="AK2" s="116" t="s">
        <v>195</v>
      </c>
      <c r="AL2" s="116" t="s">
        <v>109</v>
      </c>
      <c r="AM2" s="116" t="s">
        <v>112</v>
      </c>
      <c r="AN2" s="117" t="s">
        <v>115</v>
      </c>
      <c r="AO2" s="117" t="s">
        <v>118</v>
      </c>
      <c r="AP2" s="118" t="s">
        <v>122</v>
      </c>
      <c r="AQ2" s="141" t="s">
        <v>126</v>
      </c>
      <c r="AR2" s="119" t="s">
        <v>130</v>
      </c>
      <c r="AS2" s="120" t="s">
        <v>134</v>
      </c>
      <c r="AT2" s="120" t="s">
        <v>137</v>
      </c>
      <c r="AU2" s="120" t="s">
        <v>140</v>
      </c>
      <c r="AV2" s="119" t="s">
        <v>143</v>
      </c>
      <c r="AW2" s="120" t="s">
        <v>147</v>
      </c>
      <c r="AX2" s="119" t="s">
        <v>151</v>
      </c>
      <c r="AY2" s="120" t="s">
        <v>153</v>
      </c>
      <c r="AZ2" s="120" t="s">
        <v>156</v>
      </c>
      <c r="BA2" s="142" t="s">
        <v>159</v>
      </c>
      <c r="BB2" s="115" t="s">
        <v>163</v>
      </c>
      <c r="BC2" s="115" t="s">
        <v>167</v>
      </c>
      <c r="BD2" s="115" t="s">
        <v>170</v>
      </c>
      <c r="BE2" s="115" t="s">
        <v>172</v>
      </c>
      <c r="BF2" s="115" t="s">
        <v>175</v>
      </c>
      <c r="BG2" s="115" t="s">
        <v>177</v>
      </c>
      <c r="BH2" s="115" t="s">
        <v>181</v>
      </c>
      <c r="BI2" s="142" t="s">
        <v>184</v>
      </c>
      <c r="BJ2" s="121" t="s">
        <v>187</v>
      </c>
      <c r="BK2" s="121" t="s">
        <v>190</v>
      </c>
    </row>
    <row r="3" spans="1:63" ht="99.6">
      <c r="B3" s="8" t="s">
        <v>196</v>
      </c>
      <c r="C3" s="8" t="s">
        <v>197</v>
      </c>
      <c r="D3" s="9" t="s">
        <v>198</v>
      </c>
      <c r="F3" s="140" t="s">
        <v>8</v>
      </c>
      <c r="G3" s="110" t="s">
        <v>12</v>
      </c>
      <c r="H3" s="110" t="s">
        <v>16</v>
      </c>
      <c r="I3" s="110" t="s">
        <v>19</v>
      </c>
      <c r="J3" s="110" t="s">
        <v>19</v>
      </c>
      <c r="K3" s="110" t="s">
        <v>25</v>
      </c>
      <c r="L3" s="110" t="s">
        <v>29</v>
      </c>
      <c r="M3" s="111" t="s">
        <v>32</v>
      </c>
      <c r="N3" s="122" t="s">
        <v>35</v>
      </c>
      <c r="O3" s="122" t="s">
        <v>25</v>
      </c>
      <c r="P3" s="122" t="s">
        <v>41</v>
      </c>
      <c r="Q3" s="111" t="s">
        <v>44</v>
      </c>
      <c r="R3" s="111" t="s">
        <v>47</v>
      </c>
      <c r="S3" s="114" t="s">
        <v>51</v>
      </c>
      <c r="T3" s="114" t="s">
        <v>54</v>
      </c>
      <c r="U3" s="114" t="s">
        <v>57</v>
      </c>
      <c r="V3" s="114" t="s">
        <v>61</v>
      </c>
      <c r="W3" s="114" t="s">
        <v>64</v>
      </c>
      <c r="X3" s="114" t="s">
        <v>67</v>
      </c>
      <c r="Y3" s="114" t="s">
        <v>71</v>
      </c>
      <c r="Z3" s="114" t="s">
        <v>75</v>
      </c>
      <c r="AA3" s="114" t="s">
        <v>79</v>
      </c>
      <c r="AB3" s="114" t="s">
        <v>35</v>
      </c>
      <c r="AC3" s="115" t="s">
        <v>84</v>
      </c>
      <c r="AD3" s="115" t="s">
        <v>88</v>
      </c>
      <c r="AE3" s="115" t="s">
        <v>92</v>
      </c>
      <c r="AF3" s="115" t="s">
        <v>95</v>
      </c>
      <c r="AG3" s="115" t="s">
        <v>98</v>
      </c>
      <c r="AH3" s="116" t="s">
        <v>101</v>
      </c>
      <c r="AI3" s="116" t="s">
        <v>35</v>
      </c>
      <c r="AJ3" s="116" t="s">
        <v>107</v>
      </c>
      <c r="AK3" s="116" t="s">
        <v>199</v>
      </c>
      <c r="AL3" s="116" t="s">
        <v>110</v>
      </c>
      <c r="AM3" s="116" t="s">
        <v>113</v>
      </c>
      <c r="AN3" s="117" t="s">
        <v>116</v>
      </c>
      <c r="AO3" s="117" t="s">
        <v>119</v>
      </c>
      <c r="AP3" s="118" t="s">
        <v>123</v>
      </c>
      <c r="AQ3" s="141" t="s">
        <v>127</v>
      </c>
      <c r="AR3" s="119" t="s">
        <v>131</v>
      </c>
      <c r="AS3" s="119" t="s">
        <v>135</v>
      </c>
      <c r="AT3" s="119" t="s">
        <v>95</v>
      </c>
      <c r="AU3" s="119" t="s">
        <v>54</v>
      </c>
      <c r="AV3" s="119" t="s">
        <v>144</v>
      </c>
      <c r="AW3" s="119" t="s">
        <v>148</v>
      </c>
      <c r="AX3" s="119" t="s">
        <v>29</v>
      </c>
      <c r="AY3" s="119" t="s">
        <v>154</v>
      </c>
      <c r="AZ3" s="119" t="s">
        <v>157</v>
      </c>
      <c r="BA3" s="142" t="s">
        <v>160</v>
      </c>
      <c r="BB3" s="115" t="s">
        <v>164</v>
      </c>
      <c r="BC3" s="115" t="s">
        <v>168</v>
      </c>
      <c r="BD3" s="115" t="s">
        <v>164</v>
      </c>
      <c r="BE3" s="115" t="s">
        <v>173</v>
      </c>
      <c r="BF3" s="115" t="s">
        <v>54</v>
      </c>
      <c r="BG3" s="115" t="s">
        <v>178</v>
      </c>
      <c r="BH3" s="115" t="s">
        <v>182</v>
      </c>
      <c r="BI3" s="142" t="s">
        <v>164</v>
      </c>
      <c r="BJ3" s="121" t="s">
        <v>107</v>
      </c>
      <c r="BK3" s="121" t="s">
        <v>191</v>
      </c>
    </row>
    <row r="4" spans="1:63" ht="46.5" customHeight="1">
      <c r="B4" s="42" t="s">
        <v>200</v>
      </c>
      <c r="C4" s="43"/>
      <c r="D4" s="44"/>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row>
    <row r="5" spans="1:63" ht="20.100000000000001" customHeight="1">
      <c r="B5" s="42"/>
      <c r="C5" s="21" t="s">
        <v>201</v>
      </c>
      <c r="D5" s="70" t="s">
        <v>202</v>
      </c>
      <c r="F5" s="123">
        <v>1</v>
      </c>
      <c r="G5" s="123">
        <v>1</v>
      </c>
      <c r="H5" s="123"/>
      <c r="I5" s="123">
        <v>1</v>
      </c>
      <c r="J5" s="123"/>
      <c r="K5" s="123">
        <v>1</v>
      </c>
      <c r="L5" s="123"/>
      <c r="M5" s="123">
        <v>1</v>
      </c>
      <c r="N5" s="123"/>
      <c r="O5" s="123">
        <v>1</v>
      </c>
      <c r="P5" s="123"/>
      <c r="Q5" s="123">
        <v>1</v>
      </c>
      <c r="R5" s="123"/>
      <c r="S5" s="123"/>
      <c r="T5" s="123"/>
      <c r="U5" s="123"/>
      <c r="V5" s="123"/>
      <c r="W5" s="123"/>
      <c r="X5" s="123"/>
      <c r="Y5" s="123">
        <v>1</v>
      </c>
      <c r="Z5" s="123"/>
      <c r="AA5" s="123"/>
      <c r="AB5" s="123"/>
      <c r="AC5" s="123">
        <v>1</v>
      </c>
      <c r="AD5" s="123"/>
      <c r="AE5" s="123"/>
      <c r="AF5" s="123">
        <v>1</v>
      </c>
      <c r="AG5" s="123">
        <v>1</v>
      </c>
      <c r="AH5" s="123"/>
      <c r="AI5" s="123">
        <v>1</v>
      </c>
      <c r="AJ5" s="123">
        <v>1</v>
      </c>
      <c r="AK5" s="123">
        <v>1</v>
      </c>
      <c r="AL5" s="123"/>
      <c r="AM5" s="123"/>
      <c r="AN5" s="123">
        <v>1</v>
      </c>
      <c r="AO5" s="123"/>
      <c r="AP5" s="123"/>
      <c r="AQ5" s="123">
        <v>1</v>
      </c>
      <c r="AR5" s="123"/>
      <c r="AS5" s="123"/>
      <c r="AT5" s="123">
        <v>1</v>
      </c>
      <c r="AU5" s="123">
        <v>1</v>
      </c>
      <c r="AV5" s="123">
        <v>1</v>
      </c>
      <c r="AW5" s="123"/>
      <c r="AX5" s="123"/>
      <c r="AY5" s="123"/>
      <c r="AZ5" s="123"/>
      <c r="BA5" s="123"/>
      <c r="BB5" s="123">
        <v>1</v>
      </c>
      <c r="BC5" s="123"/>
      <c r="BD5" s="123"/>
      <c r="BE5" s="123"/>
      <c r="BF5" s="123"/>
      <c r="BG5" s="123">
        <v>1</v>
      </c>
      <c r="BH5" s="123"/>
      <c r="BI5" s="123"/>
      <c r="BJ5" s="123"/>
      <c r="BK5" s="123"/>
    </row>
    <row r="6" spans="1:63" ht="20.100000000000001" customHeight="1">
      <c r="B6" s="42"/>
      <c r="C6" s="21" t="s">
        <v>203</v>
      </c>
      <c r="D6" s="70" t="s">
        <v>204</v>
      </c>
      <c r="F6" s="124">
        <v>1</v>
      </c>
      <c r="G6" s="124">
        <v>1</v>
      </c>
      <c r="H6" s="124">
        <v>1</v>
      </c>
      <c r="I6" s="124"/>
      <c r="J6" s="124">
        <v>1</v>
      </c>
      <c r="K6" s="124">
        <v>1</v>
      </c>
      <c r="L6" s="124">
        <v>1</v>
      </c>
      <c r="M6" s="124">
        <v>1</v>
      </c>
      <c r="N6" s="124"/>
      <c r="O6" s="124">
        <v>1</v>
      </c>
      <c r="P6" s="124"/>
      <c r="Q6" s="124">
        <v>1</v>
      </c>
      <c r="R6" s="124"/>
      <c r="S6" s="124"/>
      <c r="T6" s="124"/>
      <c r="U6" s="124"/>
      <c r="V6" s="124"/>
      <c r="W6" s="124"/>
      <c r="X6" s="124"/>
      <c r="Y6" s="124">
        <v>1</v>
      </c>
      <c r="Z6" s="124"/>
      <c r="AA6" s="124"/>
      <c r="AB6" s="124"/>
      <c r="AC6" s="124">
        <v>1</v>
      </c>
      <c r="AD6" s="124"/>
      <c r="AE6" s="124">
        <v>1</v>
      </c>
      <c r="AF6" s="124">
        <v>1</v>
      </c>
      <c r="AG6" s="124">
        <v>1</v>
      </c>
      <c r="AH6" s="124"/>
      <c r="AI6" s="124">
        <v>1</v>
      </c>
      <c r="AJ6" s="124"/>
      <c r="AK6" s="124"/>
      <c r="AL6" s="124"/>
      <c r="AM6" s="124"/>
      <c r="AN6" s="124">
        <v>1</v>
      </c>
      <c r="AO6" s="124">
        <v>1</v>
      </c>
      <c r="AP6" s="124"/>
      <c r="AQ6" s="124"/>
      <c r="AR6" s="124"/>
      <c r="AS6" s="124"/>
      <c r="AT6" s="124"/>
      <c r="AU6" s="124"/>
      <c r="AV6" s="124"/>
      <c r="AW6" s="124"/>
      <c r="AX6" s="124"/>
      <c r="AY6" s="124"/>
      <c r="AZ6" s="124"/>
      <c r="BA6" s="124"/>
      <c r="BB6" s="124">
        <v>1</v>
      </c>
      <c r="BC6" s="124">
        <v>1</v>
      </c>
      <c r="BD6" s="124"/>
      <c r="BE6" s="124"/>
      <c r="BF6" s="124"/>
      <c r="BG6" s="124"/>
      <c r="BH6" s="124"/>
      <c r="BI6" s="124"/>
      <c r="BJ6" s="124"/>
      <c r="BK6" s="124"/>
    </row>
    <row r="7" spans="1:63" ht="120">
      <c r="B7" s="42"/>
      <c r="C7" s="21" t="s">
        <v>205</v>
      </c>
      <c r="D7" s="70" t="s">
        <v>206</v>
      </c>
      <c r="F7" s="124">
        <v>1</v>
      </c>
      <c r="G7" s="124">
        <v>1</v>
      </c>
      <c r="H7" s="124"/>
      <c r="I7" s="124">
        <v>1</v>
      </c>
      <c r="J7" s="124"/>
      <c r="K7" s="124"/>
      <c r="L7" s="124"/>
      <c r="M7" s="124"/>
      <c r="N7" s="124"/>
      <c r="O7" s="124">
        <v>1</v>
      </c>
      <c r="P7" s="124"/>
      <c r="Q7" s="124">
        <v>1</v>
      </c>
      <c r="R7" s="124"/>
      <c r="S7" s="124"/>
      <c r="T7" s="124"/>
      <c r="U7" s="124"/>
      <c r="V7" s="124"/>
      <c r="W7" s="124"/>
      <c r="X7" s="124"/>
      <c r="Y7" s="124"/>
      <c r="Z7" s="124"/>
      <c r="AA7" s="124"/>
      <c r="AB7" s="124"/>
      <c r="AC7" s="124"/>
      <c r="AD7" s="124"/>
      <c r="AE7" s="124">
        <v>1</v>
      </c>
      <c r="AF7" s="124"/>
      <c r="AG7" s="124">
        <v>1</v>
      </c>
      <c r="AH7" s="124"/>
      <c r="AI7" s="124">
        <v>1</v>
      </c>
      <c r="AJ7" s="124"/>
      <c r="AK7" s="124"/>
      <c r="AL7" s="124"/>
      <c r="AM7" s="124"/>
      <c r="AN7" s="124">
        <v>1</v>
      </c>
      <c r="AO7" s="124"/>
      <c r="AP7" s="124"/>
      <c r="AQ7" s="124">
        <v>1</v>
      </c>
      <c r="AR7" s="124"/>
      <c r="AS7" s="124"/>
      <c r="AT7" s="124"/>
      <c r="AU7" s="124"/>
      <c r="AV7" s="124"/>
      <c r="AW7" s="124"/>
      <c r="AX7" s="124">
        <v>1</v>
      </c>
      <c r="AY7" s="124"/>
      <c r="AZ7" s="124"/>
      <c r="BA7" s="124"/>
      <c r="BB7" s="124">
        <v>1</v>
      </c>
      <c r="BC7" s="124"/>
      <c r="BD7" s="124"/>
      <c r="BE7" s="124"/>
      <c r="BF7" s="124"/>
      <c r="BG7" s="124">
        <v>1</v>
      </c>
      <c r="BH7" s="124"/>
      <c r="BI7" s="124"/>
      <c r="BJ7" s="124"/>
      <c r="BK7" s="124"/>
    </row>
    <row r="8" spans="1:63" ht="75">
      <c r="B8" s="42"/>
      <c r="C8" s="21" t="s">
        <v>207</v>
      </c>
      <c r="D8" s="70" t="s">
        <v>208</v>
      </c>
      <c r="F8" s="124">
        <v>1</v>
      </c>
      <c r="G8" s="124"/>
      <c r="H8" s="124"/>
      <c r="I8" s="124"/>
      <c r="J8" s="124"/>
      <c r="K8" s="124"/>
      <c r="L8" s="124"/>
      <c r="M8" s="124"/>
      <c r="N8" s="124"/>
      <c r="O8" s="124"/>
      <c r="P8" s="124"/>
      <c r="Q8" s="124">
        <v>1</v>
      </c>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v>1</v>
      </c>
      <c r="BD8" s="124"/>
      <c r="BE8" s="124"/>
      <c r="BF8" s="124"/>
      <c r="BG8" s="124"/>
      <c r="BH8" s="124"/>
      <c r="BI8" s="124"/>
      <c r="BJ8" s="124"/>
      <c r="BK8" s="124"/>
    </row>
    <row r="9" spans="1:63" ht="31.15">
      <c r="B9" s="27" t="s">
        <v>209</v>
      </c>
      <c r="C9" s="26"/>
      <c r="D9" s="125"/>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row>
    <row r="10" spans="1:63" ht="150">
      <c r="A10" s="20"/>
      <c r="B10" s="28"/>
      <c r="C10" s="21" t="s">
        <v>210</v>
      </c>
      <c r="D10" s="70" t="s">
        <v>211</v>
      </c>
      <c r="F10" s="124">
        <v>1</v>
      </c>
      <c r="G10" s="124">
        <v>1</v>
      </c>
      <c r="H10" s="124">
        <v>1</v>
      </c>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v>1</v>
      </c>
      <c r="AI10" s="124">
        <v>1</v>
      </c>
      <c r="AJ10" s="124"/>
      <c r="AK10" s="124"/>
      <c r="AL10" s="124"/>
      <c r="AM10" s="124"/>
      <c r="AN10" s="124"/>
      <c r="AO10" s="124"/>
      <c r="AP10" s="124"/>
      <c r="AQ10" s="124">
        <v>1</v>
      </c>
      <c r="AR10" s="124"/>
      <c r="AS10" s="124"/>
      <c r="AT10" s="124"/>
      <c r="AU10" s="124"/>
      <c r="AV10" s="124"/>
      <c r="AW10" s="124"/>
      <c r="AX10" s="124"/>
      <c r="AY10" s="124"/>
      <c r="AZ10" s="124"/>
      <c r="BA10" s="124"/>
      <c r="BB10" s="124">
        <v>1</v>
      </c>
      <c r="BC10" s="124"/>
      <c r="BD10" s="124"/>
      <c r="BE10" s="124">
        <v>1</v>
      </c>
      <c r="BF10" s="124"/>
      <c r="BG10" s="124"/>
      <c r="BH10" s="124"/>
      <c r="BI10" s="124"/>
      <c r="BJ10" s="124"/>
      <c r="BK10" s="124">
        <v>1</v>
      </c>
    </row>
    <row r="11" spans="1:63" ht="46.9">
      <c r="A11" s="20"/>
      <c r="B11" s="29" t="s">
        <v>212</v>
      </c>
      <c r="C11" s="30"/>
      <c r="D11" s="126"/>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row>
    <row r="12" spans="1:63" s="2" customFormat="1" ht="135">
      <c r="A12" s="20"/>
      <c r="B12" s="31"/>
      <c r="C12" s="21" t="s">
        <v>213</v>
      </c>
      <c r="D12" s="147" t="s">
        <v>214</v>
      </c>
      <c r="F12" s="123">
        <v>1</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v>1</v>
      </c>
      <c r="AI12" s="123"/>
      <c r="AJ12" s="123"/>
      <c r="AK12" s="123"/>
      <c r="AL12" s="123">
        <v>1</v>
      </c>
      <c r="AM12" s="123">
        <v>1</v>
      </c>
      <c r="AN12" s="123"/>
      <c r="AO12" s="123"/>
      <c r="AP12" s="123"/>
      <c r="AQ12" s="123">
        <v>1</v>
      </c>
      <c r="AR12" s="123"/>
      <c r="AS12" s="123"/>
      <c r="AT12" s="123">
        <v>1</v>
      </c>
      <c r="AU12" s="123"/>
      <c r="AV12" s="123">
        <v>1</v>
      </c>
      <c r="AW12" s="123"/>
      <c r="AX12" s="123">
        <v>1</v>
      </c>
      <c r="AY12" s="123"/>
      <c r="AZ12" s="123"/>
      <c r="BA12" s="123"/>
      <c r="BB12" s="123"/>
      <c r="BC12" s="123"/>
      <c r="BD12" s="123"/>
      <c r="BE12" s="123">
        <v>1</v>
      </c>
      <c r="BF12" s="123"/>
      <c r="BG12" s="123"/>
      <c r="BH12" s="123"/>
      <c r="BI12" s="123"/>
      <c r="BJ12" s="123"/>
      <c r="BK12" s="123"/>
    </row>
    <row r="13" spans="1:63" s="2" customFormat="1" ht="165">
      <c r="A13" s="20"/>
      <c r="B13" s="31"/>
      <c r="C13" s="21" t="s">
        <v>215</v>
      </c>
      <c r="D13" s="147" t="s">
        <v>216</v>
      </c>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v>1</v>
      </c>
      <c r="AD13" s="123"/>
      <c r="AE13" s="123"/>
      <c r="AF13" s="123"/>
      <c r="AG13" s="123"/>
      <c r="AH13" s="123"/>
      <c r="AI13" s="123"/>
      <c r="AJ13" s="123"/>
      <c r="AK13" s="123"/>
      <c r="AL13" s="123"/>
      <c r="AM13" s="123"/>
      <c r="AN13" s="123"/>
      <c r="AO13" s="123"/>
      <c r="AP13" s="123"/>
      <c r="AQ13" s="123">
        <v>1</v>
      </c>
      <c r="AR13" s="123"/>
      <c r="AS13" s="123"/>
      <c r="AT13" s="123">
        <v>1</v>
      </c>
      <c r="AU13" s="123"/>
      <c r="AV13" s="123"/>
      <c r="AW13" s="123"/>
      <c r="AX13" s="123"/>
      <c r="AY13" s="123">
        <v>1</v>
      </c>
      <c r="AZ13" s="123"/>
      <c r="BA13" s="123"/>
      <c r="BB13" s="123"/>
      <c r="BC13" s="123"/>
      <c r="BD13" s="123"/>
      <c r="BE13" s="123">
        <v>1</v>
      </c>
      <c r="BF13" s="123"/>
      <c r="BG13" s="123"/>
      <c r="BH13" s="123"/>
      <c r="BI13" s="123"/>
      <c r="BJ13" s="123"/>
      <c r="BK13" s="123">
        <v>1</v>
      </c>
    </row>
    <row r="14" spans="1:63" s="2" customFormat="1" ht="75">
      <c r="A14" s="20"/>
      <c r="B14" s="31"/>
      <c r="C14" s="21" t="s">
        <v>217</v>
      </c>
      <c r="D14" s="147" t="s">
        <v>218</v>
      </c>
      <c r="F14" s="123">
        <v>1</v>
      </c>
      <c r="G14" s="123"/>
      <c r="H14" s="123"/>
      <c r="I14" s="123"/>
      <c r="J14" s="123"/>
      <c r="K14" s="123"/>
      <c r="L14" s="123"/>
      <c r="M14" s="123"/>
      <c r="N14" s="123"/>
      <c r="O14" s="123"/>
      <c r="P14" s="123"/>
      <c r="Q14" s="123"/>
      <c r="R14" s="123"/>
      <c r="S14" s="123"/>
      <c r="T14" s="148">
        <v>1</v>
      </c>
      <c r="U14" s="123"/>
      <c r="V14" s="123"/>
      <c r="W14" s="123"/>
      <c r="X14" s="123"/>
      <c r="Y14" s="123"/>
      <c r="Z14" s="123"/>
      <c r="AA14" s="123"/>
      <c r="AB14" s="123"/>
      <c r="AC14" s="123"/>
      <c r="AD14" s="123"/>
      <c r="AE14" s="123"/>
      <c r="AF14" s="123"/>
      <c r="AG14" s="123"/>
      <c r="AH14" s="123">
        <v>1</v>
      </c>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row>
    <row r="15" spans="1:63" s="2" customFormat="1" ht="184.5">
      <c r="A15" s="20"/>
      <c r="B15" s="31"/>
      <c r="C15" s="21" t="s">
        <v>219</v>
      </c>
      <c r="D15" s="147" t="s">
        <v>220</v>
      </c>
      <c r="F15" s="148">
        <v>1</v>
      </c>
      <c r="G15" s="123"/>
      <c r="H15" s="148">
        <v>1</v>
      </c>
      <c r="I15" s="123"/>
      <c r="J15" s="148">
        <v>1</v>
      </c>
      <c r="K15" s="123"/>
      <c r="L15" s="123"/>
      <c r="M15" s="123">
        <v>1</v>
      </c>
      <c r="N15" s="123"/>
      <c r="O15" s="123">
        <v>1</v>
      </c>
      <c r="P15" s="123">
        <v>1</v>
      </c>
      <c r="Q15" s="123">
        <v>1</v>
      </c>
      <c r="R15" s="123">
        <v>1</v>
      </c>
      <c r="S15" s="148">
        <v>1</v>
      </c>
      <c r="T15" s="148">
        <v>1</v>
      </c>
      <c r="U15" s="148">
        <v>1</v>
      </c>
      <c r="V15" s="148">
        <v>1</v>
      </c>
      <c r="W15" s="123"/>
      <c r="X15" s="148">
        <v>1</v>
      </c>
      <c r="Y15" s="148" t="s">
        <v>72</v>
      </c>
      <c r="Z15" s="148">
        <v>1</v>
      </c>
      <c r="AA15" s="148">
        <v>1</v>
      </c>
      <c r="AB15" s="148">
        <v>1</v>
      </c>
      <c r="AC15" s="123">
        <v>1</v>
      </c>
      <c r="AD15" s="123"/>
      <c r="AE15" s="123"/>
      <c r="AF15" s="123">
        <v>1</v>
      </c>
      <c r="AG15" s="123"/>
      <c r="AH15" s="123"/>
      <c r="AI15" s="123"/>
      <c r="AJ15" s="123"/>
      <c r="AK15" s="123"/>
      <c r="AL15" s="123"/>
      <c r="AM15" s="123"/>
      <c r="AN15" s="123">
        <v>1</v>
      </c>
      <c r="AO15" s="123">
        <v>1</v>
      </c>
      <c r="AP15" s="123"/>
      <c r="AQ15" s="123">
        <v>1</v>
      </c>
      <c r="AR15" s="123"/>
      <c r="AS15" s="123"/>
      <c r="AT15" s="123">
        <v>1</v>
      </c>
      <c r="AU15" s="123"/>
      <c r="AV15" s="123">
        <v>1</v>
      </c>
      <c r="AW15" s="123"/>
      <c r="AX15" s="123"/>
      <c r="AY15" s="123"/>
      <c r="AZ15" s="123"/>
      <c r="BA15" s="123">
        <v>1</v>
      </c>
      <c r="BB15" s="148">
        <v>1</v>
      </c>
      <c r="BC15" s="148"/>
      <c r="BD15" s="148">
        <v>1</v>
      </c>
      <c r="BE15" s="123"/>
      <c r="BF15" s="123"/>
      <c r="BG15" s="123"/>
      <c r="BH15" s="123"/>
      <c r="BI15" s="123">
        <v>1</v>
      </c>
      <c r="BJ15" s="123"/>
      <c r="BK15" s="123">
        <v>1</v>
      </c>
    </row>
    <row r="16" spans="1:63" s="2" customFormat="1" ht="62.45">
      <c r="A16" s="20"/>
      <c r="B16" s="32" t="s">
        <v>221</v>
      </c>
      <c r="C16" s="33"/>
      <c r="D16" s="127"/>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row>
    <row r="17" spans="1:63" s="2" customFormat="1">
      <c r="A17" s="20"/>
      <c r="B17" s="36"/>
      <c r="C17" s="21"/>
      <c r="D17" s="12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row>
    <row r="18" spans="1:63" s="2" customFormat="1" ht="78">
      <c r="A18" s="20"/>
      <c r="B18" s="34" t="s">
        <v>222</v>
      </c>
      <c r="C18" s="35"/>
      <c r="D18" s="129"/>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row>
    <row r="19" spans="1:63" s="2" customFormat="1">
      <c r="A19" s="20"/>
      <c r="B19" s="37"/>
      <c r="C19" s="21"/>
      <c r="D19" s="128"/>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row>
    <row r="20" spans="1:63" s="2" customFormat="1" ht="46.9">
      <c r="A20" s="20"/>
      <c r="B20" s="38" t="s">
        <v>223</v>
      </c>
      <c r="C20" s="39"/>
      <c r="D20" s="130"/>
      <c r="F20" s="123"/>
      <c r="G20" s="24"/>
      <c r="H20" s="24"/>
      <c r="I20" s="24"/>
      <c r="J20" s="24"/>
      <c r="K20" s="24"/>
      <c r="L20" s="24"/>
      <c r="M20" s="24"/>
      <c r="N20" s="123"/>
      <c r="O20" s="24"/>
      <c r="P20" s="24"/>
      <c r="Q20" s="24"/>
      <c r="R20" s="24"/>
      <c r="S20" s="24"/>
      <c r="T20" s="24"/>
      <c r="U20" s="123"/>
      <c r="V20" s="24"/>
      <c r="W20" s="24"/>
      <c r="X20" s="24"/>
      <c r="Y20" s="24"/>
      <c r="Z20" s="123"/>
      <c r="AA20" s="123"/>
      <c r="AB20" s="123"/>
      <c r="AC20" s="24"/>
      <c r="AD20" s="123"/>
      <c r="AE20" s="24"/>
      <c r="AF20" s="24"/>
      <c r="AG20" s="24"/>
      <c r="AH20" s="24"/>
      <c r="AI20" s="24"/>
      <c r="AJ20" s="24"/>
      <c r="AK20" s="24"/>
      <c r="AL20" s="24"/>
      <c r="AM20" s="24"/>
      <c r="AN20" s="24"/>
      <c r="AO20" s="24"/>
      <c r="AP20" s="123"/>
      <c r="AQ20" s="24"/>
      <c r="AR20" s="24"/>
      <c r="AS20" s="123"/>
      <c r="AT20" s="24"/>
      <c r="AU20" s="24"/>
      <c r="AV20" s="24"/>
      <c r="AW20" s="24"/>
      <c r="AX20" s="24"/>
      <c r="AY20" s="24"/>
      <c r="AZ20" s="123"/>
      <c r="BA20" s="24"/>
      <c r="BB20" s="24"/>
      <c r="BC20" s="24"/>
      <c r="BD20" s="24"/>
      <c r="BE20" s="24"/>
      <c r="BF20" s="24"/>
      <c r="BG20" s="24"/>
      <c r="BH20" s="123"/>
      <c r="BI20" s="24"/>
      <c r="BJ20" s="123"/>
      <c r="BK20" s="24"/>
    </row>
    <row r="21" spans="1:63" s="2" customFormat="1" ht="105">
      <c r="A21"/>
      <c r="B21" s="56"/>
      <c r="C21" s="21" t="s">
        <v>224</v>
      </c>
      <c r="D21" s="147" t="s">
        <v>225</v>
      </c>
      <c r="F21" s="123"/>
      <c r="G21" s="24"/>
      <c r="H21" s="24"/>
      <c r="I21" s="24"/>
      <c r="J21" s="24"/>
      <c r="K21" s="24"/>
      <c r="L21" s="24"/>
      <c r="M21" s="24"/>
      <c r="N21" s="123"/>
      <c r="O21" s="24"/>
      <c r="P21" s="24"/>
      <c r="Q21" s="24"/>
      <c r="R21" s="24"/>
      <c r="S21" s="24"/>
      <c r="T21" s="24"/>
      <c r="U21" s="123"/>
      <c r="V21" s="24"/>
      <c r="W21" s="24"/>
      <c r="X21" s="24"/>
      <c r="Y21" s="24"/>
      <c r="Z21" s="123"/>
      <c r="AA21" s="123"/>
      <c r="AB21" s="123"/>
      <c r="AC21" s="24"/>
      <c r="AD21" s="123"/>
      <c r="AE21" s="24"/>
      <c r="AF21" s="24"/>
      <c r="AG21" s="24"/>
      <c r="AH21" s="24"/>
      <c r="AI21" s="24"/>
      <c r="AJ21" s="24"/>
      <c r="AK21" s="24"/>
      <c r="AL21" s="24"/>
      <c r="AM21" s="24"/>
      <c r="AN21" s="24"/>
      <c r="AO21" s="24">
        <v>1</v>
      </c>
      <c r="AP21" s="123"/>
      <c r="AQ21" s="24"/>
      <c r="AR21" s="24"/>
      <c r="AS21" s="123"/>
      <c r="AT21" s="24"/>
      <c r="AU21" s="24"/>
      <c r="AV21" s="24"/>
      <c r="AW21" s="24"/>
      <c r="AX21" s="24"/>
      <c r="AY21" s="24"/>
      <c r="AZ21" s="123"/>
      <c r="BA21" s="24"/>
      <c r="BB21" s="24"/>
      <c r="BC21" s="24"/>
      <c r="BD21" s="24"/>
      <c r="BE21" s="24"/>
      <c r="BF21" s="24"/>
      <c r="BG21" s="24"/>
      <c r="BH21" s="123"/>
      <c r="BI21" s="24"/>
      <c r="BJ21" s="123"/>
      <c r="BK21" s="24"/>
    </row>
    <row r="22" spans="1:63" s="2" customFormat="1" ht="107.25">
      <c r="A22"/>
      <c r="B22" s="45"/>
      <c r="C22" s="21" t="s">
        <v>226</v>
      </c>
      <c r="D22" s="147" t="s">
        <v>227</v>
      </c>
      <c r="F22" s="148">
        <v>1</v>
      </c>
      <c r="G22" s="24"/>
      <c r="H22" s="24"/>
      <c r="I22" s="24"/>
      <c r="J22" s="24"/>
      <c r="K22" s="24"/>
      <c r="L22" s="24"/>
      <c r="M22" s="24">
        <v>1</v>
      </c>
      <c r="N22" s="123"/>
      <c r="O22" s="24"/>
      <c r="P22" s="24">
        <v>1</v>
      </c>
      <c r="Q22" s="24"/>
      <c r="R22" s="24">
        <v>1</v>
      </c>
      <c r="S22" s="149">
        <v>1</v>
      </c>
      <c r="T22" s="149">
        <v>1</v>
      </c>
      <c r="U22" s="123"/>
      <c r="V22" s="24"/>
      <c r="W22" s="149">
        <v>1</v>
      </c>
      <c r="X22" s="149">
        <v>1</v>
      </c>
      <c r="Y22" s="24"/>
      <c r="Z22" s="123"/>
      <c r="AA22" s="123"/>
      <c r="AB22" s="123"/>
      <c r="AC22" s="24">
        <v>1</v>
      </c>
      <c r="AD22" s="123"/>
      <c r="AE22" s="24"/>
      <c r="AF22" s="24">
        <v>1</v>
      </c>
      <c r="AG22" s="24"/>
      <c r="AH22" s="24">
        <v>1</v>
      </c>
      <c r="AI22" s="24"/>
      <c r="AJ22" s="24"/>
      <c r="AK22" s="24"/>
      <c r="AL22" s="24"/>
      <c r="AM22" s="24"/>
      <c r="AN22" s="24">
        <v>1</v>
      </c>
      <c r="AO22" s="24">
        <v>1</v>
      </c>
      <c r="AP22" s="123"/>
      <c r="AQ22" s="24">
        <v>1</v>
      </c>
      <c r="AR22" s="24">
        <v>1</v>
      </c>
      <c r="AS22" s="123"/>
      <c r="AT22" s="24">
        <v>1</v>
      </c>
      <c r="AU22" s="24"/>
      <c r="AV22" s="24"/>
      <c r="AW22" s="24">
        <v>1</v>
      </c>
      <c r="AX22" s="24"/>
      <c r="AY22" s="24">
        <v>1</v>
      </c>
      <c r="AZ22" s="123"/>
      <c r="BA22" s="24"/>
      <c r="BB22" s="149">
        <v>1</v>
      </c>
      <c r="BC22" s="149"/>
      <c r="BD22" s="149"/>
      <c r="BE22" s="149"/>
      <c r="BF22" s="149">
        <v>1</v>
      </c>
      <c r="BG22" s="24"/>
      <c r="BH22" s="123"/>
      <c r="BI22" s="24"/>
      <c r="BJ22" s="123"/>
      <c r="BK22" s="24">
        <v>1</v>
      </c>
    </row>
    <row r="23" spans="1:63" s="2" customFormat="1" ht="76.5">
      <c r="A23"/>
      <c r="B23" s="45"/>
      <c r="C23" s="21" t="s">
        <v>228</v>
      </c>
      <c r="D23" s="147" t="s">
        <v>229</v>
      </c>
      <c r="F23" s="148">
        <v>1</v>
      </c>
      <c r="G23" s="149">
        <v>1</v>
      </c>
      <c r="H23" s="24"/>
      <c r="I23" s="24"/>
      <c r="J23" s="24"/>
      <c r="K23" s="24"/>
      <c r="L23" s="24"/>
      <c r="M23" s="24"/>
      <c r="N23" s="123"/>
      <c r="O23" s="24"/>
      <c r="P23" s="24"/>
      <c r="Q23" s="24"/>
      <c r="R23" s="24"/>
      <c r="S23" s="149">
        <v>1</v>
      </c>
      <c r="T23" s="149">
        <v>1</v>
      </c>
      <c r="U23" s="123"/>
      <c r="V23" s="24"/>
      <c r="W23" s="24"/>
      <c r="X23" s="24"/>
      <c r="Y23" s="24"/>
      <c r="Z23" s="123"/>
      <c r="AA23" s="123"/>
      <c r="AB23" s="123"/>
      <c r="AC23" s="24"/>
      <c r="AD23" s="123"/>
      <c r="AE23" s="24"/>
      <c r="AF23" s="24"/>
      <c r="AG23" s="24"/>
      <c r="AH23" s="24"/>
      <c r="AI23" s="24"/>
      <c r="AJ23" s="24"/>
      <c r="AK23" s="24"/>
      <c r="AL23" s="24"/>
      <c r="AM23" s="24"/>
      <c r="AN23" s="24">
        <v>1</v>
      </c>
      <c r="AO23" s="24"/>
      <c r="AP23" s="123"/>
      <c r="AQ23" s="24"/>
      <c r="AR23" s="24"/>
      <c r="AS23" s="123"/>
      <c r="AT23" s="24"/>
      <c r="AU23" s="24"/>
      <c r="AV23" s="24"/>
      <c r="AW23" s="24"/>
      <c r="AX23" s="24"/>
      <c r="AY23" s="24"/>
      <c r="AZ23" s="123"/>
      <c r="BA23" s="24">
        <v>1</v>
      </c>
      <c r="BB23" s="24"/>
      <c r="BC23" s="24"/>
      <c r="BD23" s="24"/>
      <c r="BE23" s="24"/>
      <c r="BF23" s="149">
        <v>1</v>
      </c>
      <c r="BG23" s="24"/>
      <c r="BH23" s="123"/>
      <c r="BI23" s="24"/>
      <c r="BJ23" s="123"/>
      <c r="BK23" s="24"/>
    </row>
    <row r="24" spans="1:63" s="2" customFormat="1" ht="168">
      <c r="A24"/>
      <c r="B24" s="45"/>
      <c r="C24" s="21" t="s">
        <v>230</v>
      </c>
      <c r="D24" s="147" t="s">
        <v>231</v>
      </c>
      <c r="F24" s="148">
        <v>1</v>
      </c>
      <c r="G24" s="24"/>
      <c r="H24" s="24"/>
      <c r="I24" s="24"/>
      <c r="J24" s="24"/>
      <c r="K24" s="24"/>
      <c r="L24" s="24"/>
      <c r="M24" s="24">
        <v>1</v>
      </c>
      <c r="N24" s="123"/>
      <c r="O24" s="24"/>
      <c r="P24" s="24"/>
      <c r="Q24" s="24">
        <v>1</v>
      </c>
      <c r="R24" s="24">
        <v>1</v>
      </c>
      <c r="S24" s="149">
        <v>1</v>
      </c>
      <c r="T24" s="24"/>
      <c r="U24" s="123"/>
      <c r="V24" s="24"/>
      <c r="W24" s="24"/>
      <c r="X24" s="149">
        <v>1</v>
      </c>
      <c r="Y24" s="149">
        <v>1</v>
      </c>
      <c r="Z24" s="123"/>
      <c r="AA24" s="123"/>
      <c r="AB24" s="123"/>
      <c r="AC24" s="24"/>
      <c r="AD24" s="123"/>
      <c r="AE24" s="24"/>
      <c r="AF24" s="24"/>
      <c r="AG24" s="24"/>
      <c r="AH24" s="24"/>
      <c r="AI24" s="24"/>
      <c r="AJ24" s="24"/>
      <c r="AK24" s="24"/>
      <c r="AL24" s="24"/>
      <c r="AM24" s="24"/>
      <c r="AN24" s="24">
        <v>1</v>
      </c>
      <c r="AO24" s="24"/>
      <c r="AP24" s="123"/>
      <c r="AQ24" s="24"/>
      <c r="AR24" s="24"/>
      <c r="AS24" s="123"/>
      <c r="AT24" s="24"/>
      <c r="AU24" s="24"/>
      <c r="AV24" s="24"/>
      <c r="AW24" s="24"/>
      <c r="AX24" s="24"/>
      <c r="AY24" s="24"/>
      <c r="AZ24" s="123"/>
      <c r="BA24" s="24"/>
      <c r="BB24" s="149">
        <v>1</v>
      </c>
      <c r="BC24" s="149"/>
      <c r="BD24" s="149">
        <v>1</v>
      </c>
      <c r="BE24" s="24"/>
      <c r="BF24" s="24"/>
      <c r="BG24" s="24"/>
      <c r="BH24" s="123"/>
      <c r="BI24" s="24">
        <v>1</v>
      </c>
      <c r="BJ24" s="123"/>
      <c r="BK24" s="24"/>
    </row>
    <row r="25" spans="1:63" ht="13.15">
      <c r="C25"/>
      <c r="D25"/>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row>
    <row r="26" spans="1:63" ht="13.15">
      <c r="C26"/>
      <c r="D26"/>
      <c r="F26" s="10">
        <f t="shared" ref="F26" si="0">SUM(F4:F24)</f>
        <v>11</v>
      </c>
      <c r="G26" s="10">
        <f t="shared" ref="G26:AL26" si="1">SUM(G4:G24)</f>
        <v>5</v>
      </c>
      <c r="H26" s="10">
        <f t="shared" si="1"/>
        <v>3</v>
      </c>
      <c r="I26" s="10">
        <f t="shared" si="1"/>
        <v>2</v>
      </c>
      <c r="J26" s="10">
        <f t="shared" si="1"/>
        <v>2</v>
      </c>
      <c r="K26" s="10">
        <f t="shared" si="1"/>
        <v>2</v>
      </c>
      <c r="L26" s="10">
        <f t="shared" si="1"/>
        <v>1</v>
      </c>
      <c r="M26" s="10">
        <f t="shared" si="1"/>
        <v>5</v>
      </c>
      <c r="N26" s="10">
        <f t="shared" si="1"/>
        <v>0</v>
      </c>
      <c r="O26" s="10">
        <f t="shared" si="1"/>
        <v>4</v>
      </c>
      <c r="P26" s="10">
        <f t="shared" si="1"/>
        <v>2</v>
      </c>
      <c r="Q26" s="10">
        <f t="shared" si="1"/>
        <v>6</v>
      </c>
      <c r="R26" s="10">
        <f t="shared" si="1"/>
        <v>3</v>
      </c>
      <c r="S26" s="10">
        <f t="shared" si="1"/>
        <v>4</v>
      </c>
      <c r="T26" s="10">
        <f t="shared" si="1"/>
        <v>4</v>
      </c>
      <c r="U26" s="10">
        <f t="shared" si="1"/>
        <v>1</v>
      </c>
      <c r="V26" s="10">
        <f t="shared" si="1"/>
        <v>1</v>
      </c>
      <c r="W26" s="10">
        <f t="shared" si="1"/>
        <v>1</v>
      </c>
      <c r="X26" s="10">
        <f t="shared" si="1"/>
        <v>3</v>
      </c>
      <c r="Y26" s="10">
        <f t="shared" si="1"/>
        <v>3</v>
      </c>
      <c r="Z26" s="10">
        <f t="shared" si="1"/>
        <v>1</v>
      </c>
      <c r="AA26" s="10">
        <f t="shared" si="1"/>
        <v>1</v>
      </c>
      <c r="AB26" s="10">
        <f t="shared" si="1"/>
        <v>1</v>
      </c>
      <c r="AC26" s="10">
        <f t="shared" si="1"/>
        <v>5</v>
      </c>
      <c r="AD26" s="10">
        <f t="shared" si="1"/>
        <v>0</v>
      </c>
      <c r="AE26" s="10">
        <f t="shared" si="1"/>
        <v>2</v>
      </c>
      <c r="AF26" s="10">
        <f t="shared" si="1"/>
        <v>4</v>
      </c>
      <c r="AG26" s="10">
        <f t="shared" si="1"/>
        <v>3</v>
      </c>
      <c r="AH26" s="10">
        <f t="shared" si="1"/>
        <v>4</v>
      </c>
      <c r="AI26" s="10">
        <f t="shared" si="1"/>
        <v>4</v>
      </c>
      <c r="AJ26" s="10">
        <f t="shared" si="1"/>
        <v>1</v>
      </c>
      <c r="AK26" s="10">
        <f t="shared" si="1"/>
        <v>1</v>
      </c>
      <c r="AL26" s="10">
        <f t="shared" si="1"/>
        <v>1</v>
      </c>
      <c r="AM26" s="10">
        <f t="shared" ref="AM26:BK26" si="2">SUM(AM4:AM24)</f>
        <v>1</v>
      </c>
      <c r="AN26" s="10">
        <f t="shared" si="2"/>
        <v>7</v>
      </c>
      <c r="AO26" s="10">
        <f t="shared" si="2"/>
        <v>4</v>
      </c>
      <c r="AP26" s="10">
        <f t="shared" si="2"/>
        <v>0</v>
      </c>
      <c r="AQ26" s="10">
        <f t="shared" si="2"/>
        <v>7</v>
      </c>
      <c r="AR26" s="10">
        <f t="shared" si="2"/>
        <v>1</v>
      </c>
      <c r="AS26" s="10">
        <f t="shared" si="2"/>
        <v>0</v>
      </c>
      <c r="AT26" s="10">
        <f t="shared" si="2"/>
        <v>5</v>
      </c>
      <c r="AU26" s="10">
        <f t="shared" si="2"/>
        <v>1</v>
      </c>
      <c r="AV26" s="10">
        <f t="shared" si="2"/>
        <v>3</v>
      </c>
      <c r="AW26" s="10">
        <f t="shared" si="2"/>
        <v>1</v>
      </c>
      <c r="AX26" s="10">
        <f t="shared" si="2"/>
        <v>2</v>
      </c>
      <c r="AY26" s="10">
        <f t="shared" si="2"/>
        <v>2</v>
      </c>
      <c r="AZ26" s="10">
        <f t="shared" si="2"/>
        <v>0</v>
      </c>
      <c r="BA26" s="10">
        <f t="shared" si="2"/>
        <v>2</v>
      </c>
      <c r="BB26" s="10">
        <f t="shared" si="2"/>
        <v>7</v>
      </c>
      <c r="BC26" s="10">
        <f t="shared" si="2"/>
        <v>2</v>
      </c>
      <c r="BD26" s="10">
        <f t="shared" si="2"/>
        <v>2</v>
      </c>
      <c r="BE26" s="10">
        <f t="shared" si="2"/>
        <v>3</v>
      </c>
      <c r="BF26" s="10">
        <f t="shared" si="2"/>
        <v>2</v>
      </c>
      <c r="BG26" s="10">
        <f t="shared" si="2"/>
        <v>2</v>
      </c>
      <c r="BH26" s="10">
        <f t="shared" si="2"/>
        <v>0</v>
      </c>
      <c r="BI26" s="10">
        <f t="shared" si="2"/>
        <v>2</v>
      </c>
      <c r="BJ26" s="10">
        <f t="shared" si="2"/>
        <v>0</v>
      </c>
      <c r="BK26" s="10">
        <f t="shared" si="2"/>
        <v>4</v>
      </c>
    </row>
    <row r="27" spans="1:63" ht="13.15">
      <c r="C27"/>
      <c r="D27"/>
    </row>
    <row r="28" spans="1:63" ht="13.15">
      <c r="C28"/>
      <c r="D28"/>
    </row>
    <row r="29" spans="1:63" ht="13.15">
      <c r="C29"/>
      <c r="D29"/>
    </row>
    <row r="30" spans="1:63" ht="13.15">
      <c r="C30"/>
      <c r="D30"/>
    </row>
    <row r="31" spans="1:63">
      <c r="C31" s="2"/>
      <c r="D31"/>
    </row>
    <row r="32" spans="1:63">
      <c r="C32" s="2"/>
      <c r="D32"/>
    </row>
    <row r="33" spans="3:4">
      <c r="C33" s="2"/>
      <c r="D33"/>
    </row>
    <row r="34" spans="3:4">
      <c r="C34" s="2"/>
      <c r="D34"/>
    </row>
    <row r="35" spans="3:4">
      <c r="C35" s="2"/>
      <c r="D35"/>
    </row>
    <row r="36" spans="3:4">
      <c r="C36" s="2"/>
      <c r="D36"/>
    </row>
    <row r="37" spans="3:4">
      <c r="C37" s="2"/>
      <c r="D37"/>
    </row>
    <row r="38" spans="3:4">
      <c r="C38" s="2"/>
      <c r="D38"/>
    </row>
    <row r="39" spans="3:4">
      <c r="C39" s="2"/>
      <c r="D39"/>
    </row>
    <row r="40" spans="3:4">
      <c r="C40" s="2"/>
      <c r="D40"/>
    </row>
    <row r="41" spans="3:4">
      <c r="C41" s="2"/>
      <c r="D41"/>
    </row>
    <row r="42" spans="3:4">
      <c r="C42" s="2"/>
      <c r="D42"/>
    </row>
  </sheetData>
  <mergeCells count="1">
    <mergeCell ref="C2:D2"/>
  </mergeCells>
  <hyperlinks>
    <hyperlink ref="C12" r:id="rId1" display="NCP6343" xr:uid="{00000000-0004-0000-02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19"/>
  <sheetViews>
    <sheetView topLeftCell="A3" zoomScale="70" zoomScaleNormal="70" workbookViewId="0">
      <selection activeCell="J11" sqref="J11:J12"/>
    </sheetView>
  </sheetViews>
  <sheetFormatPr defaultRowHeight="17.25" customHeight="1"/>
  <cols>
    <col min="1" max="1" width="6.5703125" customWidth="1"/>
    <col min="2" max="2" width="52.5703125" bestFit="1" customWidth="1"/>
    <col min="4" max="4" width="14.5703125" customWidth="1"/>
    <col min="5" max="5" width="16.42578125" style="57" customWidth="1"/>
    <col min="6" max="6" width="18.42578125" style="57" customWidth="1"/>
    <col min="7" max="7" width="52.5703125" style="57" customWidth="1"/>
    <col min="8" max="8" width="19.42578125" style="57" customWidth="1"/>
    <col min="9" max="9" width="69.42578125" style="57" customWidth="1"/>
    <col min="10" max="10" width="16" style="57" customWidth="1"/>
    <col min="11" max="11" width="19.5703125" style="57" customWidth="1"/>
    <col min="12" max="12" width="3.5703125" customWidth="1"/>
    <col min="13" max="13" width="10.42578125" customWidth="1"/>
    <col min="14" max="14" width="11.5703125" customWidth="1"/>
    <col min="15" max="15" width="10.42578125" customWidth="1"/>
    <col min="16" max="16" width="12.42578125" customWidth="1"/>
    <col min="17" max="18" width="10.42578125" customWidth="1"/>
    <col min="19" max="19" width="8.5703125" customWidth="1"/>
    <col min="20" max="20" width="10.42578125" customWidth="1"/>
    <col min="21" max="21" width="8.5703125" customWidth="1"/>
    <col min="22" max="22" width="10.5703125" customWidth="1"/>
    <col min="23" max="23" width="9.42578125" customWidth="1"/>
    <col min="24" max="24" width="10" customWidth="1"/>
    <col min="25" max="26" width="10.5703125" customWidth="1"/>
    <col min="27" max="27" width="8.5703125" customWidth="1"/>
    <col min="28" max="29" width="9.5703125" customWidth="1"/>
    <col min="30" max="30" width="10.5703125" customWidth="1"/>
    <col min="31" max="33" width="9.42578125" customWidth="1"/>
    <col min="34" max="34" width="10.42578125" customWidth="1"/>
    <col min="35" max="36" width="9.5703125" customWidth="1"/>
    <col min="37" max="37" width="8.5703125" customWidth="1"/>
    <col min="38" max="38" width="10.5703125" customWidth="1"/>
    <col min="39" max="39" width="10.42578125" customWidth="1"/>
    <col min="40" max="40" width="9.5703125" customWidth="1"/>
    <col min="41" max="41" width="9.42578125" customWidth="1"/>
    <col min="42" max="42" width="10" customWidth="1"/>
    <col min="43" max="43" width="10.5703125" customWidth="1"/>
    <col min="44" max="45" width="9.42578125" customWidth="1"/>
    <col min="46" max="46" width="8.5703125" customWidth="1"/>
    <col min="47" max="47" width="10.42578125" customWidth="1"/>
    <col min="48" max="48" width="9.42578125" customWidth="1"/>
    <col min="49" max="49" width="10.42578125" customWidth="1"/>
    <col min="50" max="50" width="10" customWidth="1"/>
    <col min="51" max="51" width="10.42578125" customWidth="1"/>
    <col min="52" max="52" width="8.42578125" customWidth="1"/>
    <col min="53" max="54" width="10.85546875" customWidth="1"/>
    <col min="55" max="55" width="9.140625" customWidth="1"/>
    <col min="56" max="56" width="8.5703125" customWidth="1"/>
    <col min="57" max="57" width="9.5703125" customWidth="1"/>
    <col min="58" max="58" width="8.5703125" customWidth="1"/>
    <col min="59" max="59" width="9.5703125" customWidth="1"/>
    <col min="60" max="62" width="8.5703125" customWidth="1"/>
    <col min="65" max="65" width="9.42578125" customWidth="1"/>
  </cols>
  <sheetData>
    <row r="1" spans="1:70" ht="17.100000000000001" customHeight="1" thickBot="1">
      <c r="B1" s="49"/>
    </row>
    <row r="2" spans="1:70" ht="111">
      <c r="B2" s="188" t="s">
        <v>232</v>
      </c>
      <c r="C2" s="188" t="s">
        <v>233</v>
      </c>
      <c r="D2" s="188" t="s">
        <v>234</v>
      </c>
      <c r="E2" s="188" t="s">
        <v>235</v>
      </c>
      <c r="F2" s="188" t="s">
        <v>236</v>
      </c>
      <c r="G2" s="188" t="s">
        <v>237</v>
      </c>
      <c r="H2" s="188" t="s">
        <v>238</v>
      </c>
      <c r="I2" s="188" t="s">
        <v>239</v>
      </c>
      <c r="J2" s="188" t="s">
        <v>240</v>
      </c>
      <c r="K2" s="185" t="s">
        <v>241</v>
      </c>
      <c r="M2" s="140" t="s">
        <v>7</v>
      </c>
      <c r="N2" s="110" t="s">
        <v>11</v>
      </c>
      <c r="O2" s="110" t="s">
        <v>15</v>
      </c>
      <c r="P2" s="110" t="s">
        <v>18</v>
      </c>
      <c r="Q2" s="110" t="s">
        <v>22</v>
      </c>
      <c r="R2" s="110" t="s">
        <v>24</v>
      </c>
      <c r="S2" s="110" t="s">
        <v>28</v>
      </c>
      <c r="T2" s="111" t="s">
        <v>31</v>
      </c>
      <c r="U2" s="112" t="s">
        <v>34</v>
      </c>
      <c r="V2" s="112" t="s">
        <v>194</v>
      </c>
      <c r="W2" s="112" t="s">
        <v>40</v>
      </c>
      <c r="X2" s="113" t="s">
        <v>43</v>
      </c>
      <c r="Y2" s="111" t="s">
        <v>46</v>
      </c>
      <c r="Z2" s="114" t="s">
        <v>50</v>
      </c>
      <c r="AA2" s="114" t="s">
        <v>53</v>
      </c>
      <c r="AB2" s="114" t="s">
        <v>56</v>
      </c>
      <c r="AC2" s="114" t="s">
        <v>60</v>
      </c>
      <c r="AD2" s="114" t="s">
        <v>63</v>
      </c>
      <c r="AE2" s="114" t="s">
        <v>66</v>
      </c>
      <c r="AF2" s="114" t="s">
        <v>70</v>
      </c>
      <c r="AG2" s="114" t="s">
        <v>74</v>
      </c>
      <c r="AH2" s="114" t="s">
        <v>78</v>
      </c>
      <c r="AI2" s="114" t="s">
        <v>81</v>
      </c>
      <c r="AJ2" s="115" t="s">
        <v>83</v>
      </c>
      <c r="AK2" s="115" t="s">
        <v>87</v>
      </c>
      <c r="AL2" s="115" t="s">
        <v>91</v>
      </c>
      <c r="AM2" s="115" t="s">
        <v>94</v>
      </c>
      <c r="AN2" s="115" t="s">
        <v>97</v>
      </c>
      <c r="AO2" s="116" t="s">
        <v>100</v>
      </c>
      <c r="AP2" s="116" t="s">
        <v>104</v>
      </c>
      <c r="AQ2" s="116" t="s">
        <v>106</v>
      </c>
      <c r="AR2" s="116" t="s">
        <v>195</v>
      </c>
      <c r="AS2" s="116" t="s">
        <v>109</v>
      </c>
      <c r="AT2" s="116" t="s">
        <v>112</v>
      </c>
      <c r="AU2" s="117" t="s">
        <v>115</v>
      </c>
      <c r="AV2" s="117" t="s">
        <v>118</v>
      </c>
      <c r="AW2" s="118" t="s">
        <v>122</v>
      </c>
      <c r="AX2" s="141" t="s">
        <v>126</v>
      </c>
      <c r="AY2" s="119" t="s">
        <v>130</v>
      </c>
      <c r="AZ2" s="120" t="s">
        <v>134</v>
      </c>
      <c r="BA2" s="120" t="s">
        <v>137</v>
      </c>
      <c r="BB2" s="120" t="s">
        <v>140</v>
      </c>
      <c r="BC2" s="119" t="s">
        <v>143</v>
      </c>
      <c r="BD2" s="120" t="s">
        <v>147</v>
      </c>
      <c r="BE2" s="119" t="s">
        <v>151</v>
      </c>
      <c r="BF2" s="120" t="s">
        <v>153</v>
      </c>
      <c r="BG2" s="120" t="s">
        <v>156</v>
      </c>
      <c r="BH2" s="142" t="s">
        <v>159</v>
      </c>
      <c r="BI2" s="115" t="s">
        <v>163</v>
      </c>
      <c r="BJ2" s="115" t="s">
        <v>167</v>
      </c>
      <c r="BK2" s="115" t="s">
        <v>170</v>
      </c>
      <c r="BL2" s="115" t="s">
        <v>172</v>
      </c>
      <c r="BM2" s="115" t="s">
        <v>175</v>
      </c>
      <c r="BN2" s="115" t="s">
        <v>177</v>
      </c>
      <c r="BO2" s="115" t="s">
        <v>181</v>
      </c>
      <c r="BP2" s="142" t="s">
        <v>184</v>
      </c>
      <c r="BQ2" s="121" t="s">
        <v>187</v>
      </c>
      <c r="BR2" s="121" t="s">
        <v>190</v>
      </c>
    </row>
    <row r="3" spans="1:70" ht="100.9" thickBot="1">
      <c r="A3" s="50"/>
      <c r="B3" s="189"/>
      <c r="C3" s="189"/>
      <c r="D3" s="189"/>
      <c r="E3" s="189"/>
      <c r="F3" s="189"/>
      <c r="G3" s="189"/>
      <c r="H3" s="189"/>
      <c r="I3" s="189"/>
      <c r="J3" s="189"/>
      <c r="K3" s="186"/>
      <c r="M3" s="140" t="s">
        <v>8</v>
      </c>
      <c r="N3" s="110" t="s">
        <v>12</v>
      </c>
      <c r="O3" s="110" t="s">
        <v>16</v>
      </c>
      <c r="P3" s="110" t="s">
        <v>19</v>
      </c>
      <c r="Q3" s="110" t="s">
        <v>19</v>
      </c>
      <c r="R3" s="110" t="s">
        <v>25</v>
      </c>
      <c r="S3" s="110" t="s">
        <v>29</v>
      </c>
      <c r="T3" s="111" t="s">
        <v>32</v>
      </c>
      <c r="U3" s="122" t="s">
        <v>35</v>
      </c>
      <c r="V3" s="122" t="s">
        <v>25</v>
      </c>
      <c r="W3" s="122" t="s">
        <v>41</v>
      </c>
      <c r="X3" s="111" t="s">
        <v>44</v>
      </c>
      <c r="Y3" s="111" t="s">
        <v>47</v>
      </c>
      <c r="Z3" s="114" t="s">
        <v>51</v>
      </c>
      <c r="AA3" s="114" t="s">
        <v>54</v>
      </c>
      <c r="AB3" s="114" t="s">
        <v>57</v>
      </c>
      <c r="AC3" s="114" t="s">
        <v>61</v>
      </c>
      <c r="AD3" s="114" t="s">
        <v>64</v>
      </c>
      <c r="AE3" s="114" t="s">
        <v>67</v>
      </c>
      <c r="AF3" s="114" t="s">
        <v>71</v>
      </c>
      <c r="AG3" s="114" t="s">
        <v>75</v>
      </c>
      <c r="AH3" s="114" t="s">
        <v>79</v>
      </c>
      <c r="AI3" s="114" t="s">
        <v>35</v>
      </c>
      <c r="AJ3" s="115" t="s">
        <v>84</v>
      </c>
      <c r="AK3" s="115" t="s">
        <v>88</v>
      </c>
      <c r="AL3" s="115" t="s">
        <v>92</v>
      </c>
      <c r="AM3" s="115" t="s">
        <v>95</v>
      </c>
      <c r="AN3" s="115" t="s">
        <v>98</v>
      </c>
      <c r="AO3" s="116" t="s">
        <v>101</v>
      </c>
      <c r="AP3" s="116" t="s">
        <v>35</v>
      </c>
      <c r="AQ3" s="116" t="s">
        <v>107</v>
      </c>
      <c r="AR3" s="116" t="s">
        <v>199</v>
      </c>
      <c r="AS3" s="116" t="s">
        <v>110</v>
      </c>
      <c r="AT3" s="116" t="s">
        <v>113</v>
      </c>
      <c r="AU3" s="117" t="s">
        <v>116</v>
      </c>
      <c r="AV3" s="117" t="s">
        <v>119</v>
      </c>
      <c r="AW3" s="118" t="s">
        <v>123</v>
      </c>
      <c r="AX3" s="141" t="s">
        <v>127</v>
      </c>
      <c r="AY3" s="119" t="s">
        <v>131</v>
      </c>
      <c r="AZ3" s="119" t="s">
        <v>135</v>
      </c>
      <c r="BA3" s="119" t="s">
        <v>95</v>
      </c>
      <c r="BB3" s="119" t="s">
        <v>54</v>
      </c>
      <c r="BC3" s="119" t="s">
        <v>144</v>
      </c>
      <c r="BD3" s="119" t="s">
        <v>148</v>
      </c>
      <c r="BE3" s="119" t="s">
        <v>29</v>
      </c>
      <c r="BF3" s="119" t="s">
        <v>154</v>
      </c>
      <c r="BG3" s="119" t="s">
        <v>157</v>
      </c>
      <c r="BH3" s="142" t="s">
        <v>160</v>
      </c>
      <c r="BI3" s="115" t="s">
        <v>164</v>
      </c>
      <c r="BJ3" s="115" t="s">
        <v>168</v>
      </c>
      <c r="BK3" s="115" t="s">
        <v>164</v>
      </c>
      <c r="BL3" s="115" t="s">
        <v>173</v>
      </c>
      <c r="BM3" s="115" t="s">
        <v>54</v>
      </c>
      <c r="BN3" s="115" t="s">
        <v>178</v>
      </c>
      <c r="BO3" s="115" t="s">
        <v>182</v>
      </c>
      <c r="BP3" s="142" t="s">
        <v>164</v>
      </c>
      <c r="BQ3" s="121" t="s">
        <v>107</v>
      </c>
      <c r="BR3" s="121" t="s">
        <v>191</v>
      </c>
    </row>
    <row r="4" spans="1:70" ht="50.25" customHeight="1" thickBot="1">
      <c r="B4" s="171" t="s">
        <v>242</v>
      </c>
      <c r="C4" s="172"/>
      <c r="D4" s="172"/>
      <c r="E4" s="172"/>
      <c r="F4" s="172"/>
      <c r="G4" s="173"/>
      <c r="H4" s="173"/>
      <c r="I4" s="173"/>
      <c r="J4" s="173"/>
      <c r="K4" s="174"/>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row>
    <row r="5" spans="1:70" ht="90.75" customHeight="1">
      <c r="B5" s="175" t="s">
        <v>243</v>
      </c>
      <c r="C5" s="169">
        <v>2022</v>
      </c>
      <c r="D5" s="169" t="s">
        <v>244</v>
      </c>
      <c r="E5" s="169" t="s">
        <v>245</v>
      </c>
      <c r="F5" s="169" t="s">
        <v>246</v>
      </c>
      <c r="G5" s="169" t="s">
        <v>247</v>
      </c>
      <c r="H5" s="169"/>
      <c r="I5" s="169" t="s">
        <v>248</v>
      </c>
      <c r="J5" s="169" t="s">
        <v>249</v>
      </c>
      <c r="K5" s="183"/>
      <c r="M5" s="48">
        <f>Projets!F10</f>
        <v>1</v>
      </c>
      <c r="N5" s="48">
        <f>Projets!G10</f>
        <v>1</v>
      </c>
      <c r="O5" s="48">
        <f>Projets!H10</f>
        <v>1</v>
      </c>
      <c r="P5" s="48">
        <f>Projets!I10</f>
        <v>0</v>
      </c>
      <c r="Q5" s="48">
        <f>Projets!J10</f>
        <v>0</v>
      </c>
      <c r="R5" s="48">
        <f>Projets!K10</f>
        <v>0</v>
      </c>
      <c r="S5" s="48">
        <f>Projets!L10</f>
        <v>0</v>
      </c>
      <c r="T5" s="48">
        <f>Projets!M10</f>
        <v>0</v>
      </c>
      <c r="U5" s="48">
        <f>Projets!N10</f>
        <v>0</v>
      </c>
      <c r="V5" s="48">
        <f>Projets!O10</f>
        <v>0</v>
      </c>
      <c r="W5" s="48">
        <f>Projets!P10</f>
        <v>0</v>
      </c>
      <c r="X5" s="48">
        <f>Projets!Q10</f>
        <v>0</v>
      </c>
      <c r="Y5" s="48">
        <f>Projets!R10</f>
        <v>0</v>
      </c>
      <c r="Z5" s="48">
        <f>Projets!S10</f>
        <v>0</v>
      </c>
      <c r="AA5" s="48">
        <f>Projets!T10</f>
        <v>0</v>
      </c>
      <c r="AB5" s="48">
        <f>Projets!U10</f>
        <v>0</v>
      </c>
      <c r="AC5" s="48">
        <f>Projets!V10</f>
        <v>0</v>
      </c>
      <c r="AD5" s="48">
        <f>Projets!W10</f>
        <v>0</v>
      </c>
      <c r="AE5" s="48">
        <f>Projets!X10</f>
        <v>0</v>
      </c>
      <c r="AF5" s="48">
        <f>Projets!Y10</f>
        <v>0</v>
      </c>
      <c r="AG5" s="48">
        <f>Projets!Z10</f>
        <v>0</v>
      </c>
      <c r="AH5" s="48">
        <f>Projets!AA10</f>
        <v>0</v>
      </c>
      <c r="AI5" s="48">
        <f>Projets!AB10</f>
        <v>0</v>
      </c>
      <c r="AJ5" s="48">
        <f>Projets!AC10</f>
        <v>0</v>
      </c>
      <c r="AK5" s="48">
        <f>Projets!AD10</f>
        <v>0</v>
      </c>
      <c r="AL5" s="48">
        <f>Projets!AE10</f>
        <v>0</v>
      </c>
      <c r="AM5" s="48">
        <f>Projets!AF10</f>
        <v>0</v>
      </c>
      <c r="AN5" s="48">
        <f>Projets!AG10</f>
        <v>0</v>
      </c>
      <c r="AO5" s="48">
        <f>Projets!AH10</f>
        <v>1</v>
      </c>
      <c r="AP5" s="48">
        <f>Projets!AI10</f>
        <v>1</v>
      </c>
      <c r="AQ5" s="48">
        <f>Projets!AJ10</f>
        <v>0</v>
      </c>
      <c r="AR5" s="48">
        <f>Projets!AK10</f>
        <v>0</v>
      </c>
      <c r="AS5" s="48">
        <f>Projets!AL10</f>
        <v>0</v>
      </c>
      <c r="AT5" s="48">
        <f>Projets!AM10</f>
        <v>0</v>
      </c>
      <c r="AU5" s="48">
        <f>Projets!AN10</f>
        <v>0</v>
      </c>
      <c r="AV5" s="48">
        <f>Projets!AO10</f>
        <v>0</v>
      </c>
      <c r="AW5" s="48">
        <f>Projets!AP10</f>
        <v>0</v>
      </c>
      <c r="AX5" s="48">
        <f>Projets!AQ10</f>
        <v>1</v>
      </c>
      <c r="AY5" s="48">
        <f>Projets!AR10</f>
        <v>0</v>
      </c>
      <c r="AZ5" s="48">
        <f>Projets!AS10</f>
        <v>0</v>
      </c>
      <c r="BA5" s="48">
        <f>Projets!AT10</f>
        <v>0</v>
      </c>
      <c r="BB5" s="48">
        <f>Projets!AU10</f>
        <v>0</v>
      </c>
      <c r="BC5" s="48">
        <f>Projets!AV10</f>
        <v>0</v>
      </c>
      <c r="BD5" s="48">
        <f>Projets!AW10</f>
        <v>0</v>
      </c>
      <c r="BE5" s="48">
        <f>Projets!AX10</f>
        <v>0</v>
      </c>
      <c r="BF5" s="48">
        <f>Projets!AY10</f>
        <v>0</v>
      </c>
      <c r="BG5" s="48">
        <f>Projets!AZ10</f>
        <v>0</v>
      </c>
      <c r="BH5" s="48">
        <f>Projets!BA10</f>
        <v>0</v>
      </c>
      <c r="BI5" s="48">
        <f>Projets!BB10</f>
        <v>1</v>
      </c>
      <c r="BJ5" s="48">
        <f>Projets!BC10</f>
        <v>0</v>
      </c>
      <c r="BK5" s="48">
        <f>Projets!BD10</f>
        <v>0</v>
      </c>
      <c r="BL5" s="48">
        <f>Projets!BE10</f>
        <v>1</v>
      </c>
      <c r="BM5" s="48">
        <f>Projets!BF10</f>
        <v>0</v>
      </c>
      <c r="BN5" s="48">
        <f>Projets!BG10</f>
        <v>0</v>
      </c>
      <c r="BO5" s="48">
        <f>Projets!BH10</f>
        <v>0</v>
      </c>
      <c r="BP5" s="48">
        <f>Projets!BI10</f>
        <v>0</v>
      </c>
      <c r="BQ5" s="48">
        <f>Projets!BJ10</f>
        <v>0</v>
      </c>
      <c r="BR5" s="48">
        <f>Projets!BK10</f>
        <v>1</v>
      </c>
    </row>
    <row r="6" spans="1:70" ht="17.25" customHeight="1" thickBot="1">
      <c r="B6" s="176"/>
      <c r="C6" s="170"/>
      <c r="D6" s="170"/>
      <c r="E6" s="170"/>
      <c r="F6" s="170"/>
      <c r="G6" s="170"/>
      <c r="H6" s="170"/>
      <c r="I6" s="170"/>
      <c r="J6" s="170"/>
      <c r="K6" s="184"/>
      <c r="M6" s="51">
        <f>M5/M17</f>
        <v>9.0909090909090912E-2</v>
      </c>
      <c r="N6" s="51">
        <f t="shared" ref="N6" si="0">N5/N17</f>
        <v>0.2</v>
      </c>
      <c r="O6" s="51">
        <f t="shared" ref="O6" si="1">O5/O17</f>
        <v>0.33333333333333331</v>
      </c>
      <c r="P6" s="51">
        <f t="shared" ref="P6" si="2">P5/P17</f>
        <v>0</v>
      </c>
      <c r="Q6" s="51">
        <f t="shared" ref="Q6" si="3">Q5/Q17</f>
        <v>0</v>
      </c>
      <c r="R6" s="51">
        <f t="shared" ref="R6" si="4">R5/R17</f>
        <v>0</v>
      </c>
      <c r="S6" s="51">
        <f t="shared" ref="S6" si="5">S5/S17</f>
        <v>0</v>
      </c>
      <c r="T6" s="51">
        <f t="shared" ref="T6" si="6">T5/T17</f>
        <v>0</v>
      </c>
      <c r="U6" s="51" t="e">
        <f t="shared" ref="U6" si="7">U5/U17</f>
        <v>#DIV/0!</v>
      </c>
      <c r="V6" s="51">
        <f t="shared" ref="V6" si="8">V5/V17</f>
        <v>0</v>
      </c>
      <c r="W6" s="51">
        <f t="shared" ref="W6" si="9">W5/W17</f>
        <v>0</v>
      </c>
      <c r="X6" s="51">
        <f t="shared" ref="X6" si="10">X5/X17</f>
        <v>0</v>
      </c>
      <c r="Y6" s="51">
        <f t="shared" ref="Y6" si="11">Y5/Y17</f>
        <v>0</v>
      </c>
      <c r="Z6" s="51">
        <f t="shared" ref="Z6" si="12">Z5/Z17</f>
        <v>0</v>
      </c>
      <c r="AA6" s="51">
        <f t="shared" ref="AA6" si="13">AA5/AA17</f>
        <v>0</v>
      </c>
      <c r="AB6" s="51">
        <f t="shared" ref="AB6" si="14">AB5/AB17</f>
        <v>0</v>
      </c>
      <c r="AC6" s="51">
        <f t="shared" ref="AC6" si="15">AC5/AC17</f>
        <v>0</v>
      </c>
      <c r="AD6" s="51">
        <f t="shared" ref="AD6" si="16">AD5/AD17</f>
        <v>0</v>
      </c>
      <c r="AE6" s="51">
        <f t="shared" ref="AE6" si="17">AE5/AE17</f>
        <v>0</v>
      </c>
      <c r="AF6" s="51" t="e">
        <f t="shared" ref="AF6" si="18">AF5/AF17</f>
        <v>#VALUE!</v>
      </c>
      <c r="AG6" s="51">
        <f t="shared" ref="AG6" si="19">AG5/AG17</f>
        <v>0</v>
      </c>
      <c r="AH6" s="51">
        <f t="shared" ref="AH6" si="20">AH5/AH17</f>
        <v>0</v>
      </c>
      <c r="AI6" s="51">
        <f t="shared" ref="AI6" si="21">AI5/AI17</f>
        <v>0</v>
      </c>
      <c r="AJ6" s="51">
        <f t="shared" ref="AJ6" si="22">AJ5/AJ17</f>
        <v>0</v>
      </c>
      <c r="AK6" s="51" t="e">
        <f t="shared" ref="AK6" si="23">AK5/AK17</f>
        <v>#DIV/0!</v>
      </c>
      <c r="AL6" s="51">
        <f t="shared" ref="AL6" si="24">AL5/AL17</f>
        <v>0</v>
      </c>
      <c r="AM6" s="51">
        <f t="shared" ref="AM6" si="25">AM5/AM17</f>
        <v>0</v>
      </c>
      <c r="AN6" s="51">
        <f t="shared" ref="AN6" si="26">AN5/AN17</f>
        <v>0</v>
      </c>
      <c r="AO6" s="51">
        <f t="shared" ref="AO6" si="27">AO5/AO17</f>
        <v>0.25</v>
      </c>
      <c r="AP6" s="51">
        <f t="shared" ref="AP6" si="28">AP5/AP17</f>
        <v>0.25</v>
      </c>
      <c r="AQ6" s="51">
        <f t="shared" ref="AQ6" si="29">AQ5/AQ17</f>
        <v>0</v>
      </c>
      <c r="AR6" s="51">
        <f t="shared" ref="AR6" si="30">AR5/AR17</f>
        <v>0</v>
      </c>
      <c r="AS6" s="51">
        <f t="shared" ref="AS6" si="31">AS5/AS17</f>
        <v>0</v>
      </c>
      <c r="AT6" s="51">
        <f t="shared" ref="AT6" si="32">AT5/AT17</f>
        <v>0</v>
      </c>
      <c r="AU6" s="51">
        <f t="shared" ref="AU6" si="33">AU5/AU17</f>
        <v>0</v>
      </c>
      <c r="AV6" s="51">
        <f t="shared" ref="AV6" si="34">AV5/AV17</f>
        <v>0</v>
      </c>
      <c r="AW6" s="51" t="e">
        <f t="shared" ref="AW6" si="35">AW5/AW17</f>
        <v>#DIV/0!</v>
      </c>
      <c r="AX6" s="51">
        <f t="shared" ref="AX6" si="36">AX5/AX17</f>
        <v>0.14285714285714285</v>
      </c>
      <c r="AY6" s="51">
        <f t="shared" ref="AY6" si="37">AY5/AY17</f>
        <v>0</v>
      </c>
      <c r="AZ6" s="51" t="e">
        <f t="shared" ref="AZ6" si="38">AZ5/AZ17</f>
        <v>#DIV/0!</v>
      </c>
      <c r="BA6" s="51">
        <f t="shared" ref="BA6" si="39">BA5/BA17</f>
        <v>0</v>
      </c>
      <c r="BB6" s="51">
        <f t="shared" ref="BB6" si="40">BB5/BB17</f>
        <v>0</v>
      </c>
      <c r="BC6" s="51">
        <f t="shared" ref="BC6" si="41">BC5/BC17</f>
        <v>0</v>
      </c>
      <c r="BD6" s="51">
        <f t="shared" ref="BD6" si="42">BD5/BD17</f>
        <v>0</v>
      </c>
      <c r="BE6" s="51">
        <f t="shared" ref="BE6" si="43">BE5/BE17</f>
        <v>0</v>
      </c>
      <c r="BF6" s="51">
        <f t="shared" ref="BF6" si="44">BF5/BF17</f>
        <v>0</v>
      </c>
      <c r="BG6" s="51" t="e">
        <f t="shared" ref="BG6" si="45">BG5/BG17</f>
        <v>#DIV/0!</v>
      </c>
      <c r="BH6" s="51">
        <f t="shared" ref="BH6" si="46">BH5/BH17</f>
        <v>0</v>
      </c>
      <c r="BI6" s="51">
        <f t="shared" ref="BI6" si="47">BI5/BI17</f>
        <v>0.14285714285714285</v>
      </c>
      <c r="BJ6" s="51">
        <f t="shared" ref="BJ6" si="48">BJ5/BJ17</f>
        <v>0</v>
      </c>
      <c r="BK6" s="51">
        <f t="shared" ref="BK6" si="49">BK5/BK17</f>
        <v>0</v>
      </c>
      <c r="BL6" s="51">
        <f t="shared" ref="BL6" si="50">BL5/BL17</f>
        <v>0.33333333333333331</v>
      </c>
      <c r="BM6" s="51">
        <f t="shared" ref="BM6" si="51">BM5/BM17</f>
        <v>0</v>
      </c>
      <c r="BN6" s="51">
        <f t="shared" ref="BN6" si="52">BN5/BN17</f>
        <v>0</v>
      </c>
      <c r="BO6" s="51" t="e">
        <f t="shared" ref="BO6" si="53">BO5/BO17</f>
        <v>#DIV/0!</v>
      </c>
      <c r="BP6" s="51">
        <f t="shared" ref="BP6" si="54">BP5/BP17</f>
        <v>0</v>
      </c>
      <c r="BQ6" s="51" t="e">
        <f t="shared" ref="BQ6" si="55">BQ5/BQ17</f>
        <v>#DIV/0!</v>
      </c>
      <c r="BR6" s="51">
        <f t="shared" ref="BR6" si="56">BR5/BR17</f>
        <v>0.25</v>
      </c>
    </row>
    <row r="7" spans="1:70" ht="50.25" customHeight="1" thickBot="1">
      <c r="B7" s="171" t="s">
        <v>250</v>
      </c>
      <c r="C7" s="172"/>
      <c r="D7" s="172"/>
      <c r="E7" s="172"/>
      <c r="F7" s="172"/>
      <c r="G7" s="172"/>
      <c r="H7" s="172"/>
      <c r="I7" s="172"/>
      <c r="J7" s="172"/>
      <c r="K7" s="177"/>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ht="123" customHeight="1">
      <c r="B8" s="178" t="s">
        <v>251</v>
      </c>
      <c r="C8" s="167">
        <v>2022</v>
      </c>
      <c r="D8" s="167" t="s">
        <v>244</v>
      </c>
      <c r="E8" s="167" t="s">
        <v>252</v>
      </c>
      <c r="F8" s="169" t="s">
        <v>246</v>
      </c>
      <c r="G8" s="167" t="s">
        <v>253</v>
      </c>
      <c r="H8" s="169"/>
      <c r="I8" s="167" t="s">
        <v>254</v>
      </c>
      <c r="J8" s="167" t="s">
        <v>255</v>
      </c>
      <c r="K8" s="183"/>
      <c r="M8" s="10">
        <f>Projets!F12+Projets!F13+Projets!F14+Projets!F15</f>
        <v>3</v>
      </c>
      <c r="N8" s="10">
        <f>Projets!G12+Projets!G13+Projets!G14+Projets!G15</f>
        <v>0</v>
      </c>
      <c r="O8" s="10">
        <f>Projets!H12+Projets!H13+Projets!H14+Projets!H15</f>
        <v>1</v>
      </c>
      <c r="P8" s="10">
        <f>Projets!I12+Projets!I13+Projets!I14+Projets!I15</f>
        <v>0</v>
      </c>
      <c r="Q8" s="10">
        <f>Projets!J12+Projets!J13+Projets!J14+Projets!J15</f>
        <v>1</v>
      </c>
      <c r="R8" s="10">
        <f>Projets!K12+Projets!K13+Projets!K14+Projets!K15</f>
        <v>0</v>
      </c>
      <c r="S8" s="10">
        <f>Projets!L12+Projets!L13+Projets!L14+Projets!L15</f>
        <v>0</v>
      </c>
      <c r="T8" s="10">
        <f>Projets!M12+Projets!M13+Projets!M14+Projets!M15</f>
        <v>1</v>
      </c>
      <c r="U8" s="10">
        <f>Projets!N12+Projets!N13+Projets!N14+Projets!N15</f>
        <v>0</v>
      </c>
      <c r="V8" s="10">
        <f>Projets!O12+Projets!O13+Projets!O14+Projets!O15</f>
        <v>1</v>
      </c>
      <c r="W8" s="10">
        <f>Projets!P12+Projets!P13+Projets!P14+Projets!P15</f>
        <v>1</v>
      </c>
      <c r="X8" s="10">
        <f>Projets!Q12+Projets!Q13+Projets!Q14+Projets!Q15</f>
        <v>1</v>
      </c>
      <c r="Y8" s="10">
        <f>Projets!R12+Projets!R13+Projets!R14+Projets!R15</f>
        <v>1</v>
      </c>
      <c r="Z8" s="10">
        <f>Projets!S12+Projets!S13+Projets!S14+Projets!S15</f>
        <v>1</v>
      </c>
      <c r="AA8" s="10">
        <f>Projets!T12+Projets!T13+Projets!T14+Projets!T15</f>
        <v>2</v>
      </c>
      <c r="AB8" s="10">
        <f>Projets!U12+Projets!U13+Projets!U14+Projets!U15</f>
        <v>1</v>
      </c>
      <c r="AC8" s="10">
        <f>Projets!V12+Projets!V13+Projets!V14+Projets!V15</f>
        <v>1</v>
      </c>
      <c r="AD8" s="10">
        <f>Projets!W12+Projets!W13+Projets!W14+Projets!W15</f>
        <v>0</v>
      </c>
      <c r="AE8" s="10">
        <f>Projets!X12+Projets!X13+Projets!X14+Projets!X15</f>
        <v>1</v>
      </c>
      <c r="AF8" s="10" t="e">
        <f>Projets!Y12+Projets!Y13+Projets!Y14+Projets!Y15</f>
        <v>#VALUE!</v>
      </c>
      <c r="AG8" s="10">
        <f>Projets!Z12+Projets!Z13+Projets!Z14+Projets!Z15</f>
        <v>1</v>
      </c>
      <c r="AH8" s="10">
        <f>Projets!AA12+Projets!AA13+Projets!AA14+Projets!AA15</f>
        <v>1</v>
      </c>
      <c r="AI8" s="10">
        <f>Projets!AB12+Projets!AB13+Projets!AB14+Projets!AB15</f>
        <v>1</v>
      </c>
      <c r="AJ8" s="10">
        <f>Projets!AC12+Projets!AC13+Projets!AC14+Projets!AC15</f>
        <v>2</v>
      </c>
      <c r="AK8" s="10">
        <f>Projets!AD12+Projets!AD13+Projets!AD14+Projets!AD15</f>
        <v>0</v>
      </c>
      <c r="AL8" s="10">
        <f>Projets!AE12+Projets!AE13+Projets!AE14+Projets!AE15</f>
        <v>0</v>
      </c>
      <c r="AM8" s="10">
        <f>Projets!AF12+Projets!AF13+Projets!AF14+Projets!AF15</f>
        <v>1</v>
      </c>
      <c r="AN8" s="10">
        <f>Projets!AG12+Projets!AG13+Projets!AG14+Projets!AG15</f>
        <v>0</v>
      </c>
      <c r="AO8" s="10">
        <f>Projets!AH12+Projets!AH13+Projets!AH14+Projets!AH15</f>
        <v>2</v>
      </c>
      <c r="AP8" s="10">
        <f>Projets!AI12+Projets!AI13+Projets!AI14+Projets!AI15</f>
        <v>0</v>
      </c>
      <c r="AQ8" s="10">
        <f>Projets!AJ12+Projets!AJ13+Projets!AJ14+Projets!AJ15</f>
        <v>0</v>
      </c>
      <c r="AR8" s="10">
        <f>Projets!AK12+Projets!AK13+Projets!AK14+Projets!AK15</f>
        <v>0</v>
      </c>
      <c r="AS8" s="10">
        <f>Projets!AL12+Projets!AL13+Projets!AL14+Projets!AL15</f>
        <v>1</v>
      </c>
      <c r="AT8" s="10">
        <f>Projets!AM12+Projets!AM13+Projets!AM14+Projets!AM15</f>
        <v>1</v>
      </c>
      <c r="AU8" s="10">
        <f>Projets!AN12+Projets!AN13+Projets!AN14+Projets!AN15</f>
        <v>1</v>
      </c>
      <c r="AV8" s="10">
        <f>Projets!AO12+Projets!AO13+Projets!AO14+Projets!AO15</f>
        <v>1</v>
      </c>
      <c r="AW8" s="10">
        <f>Projets!AP12+Projets!AP13+Projets!AP14+Projets!AP15</f>
        <v>0</v>
      </c>
      <c r="AX8" s="10">
        <f>Projets!AQ12+Projets!AQ13+Projets!AQ14+Projets!AQ15</f>
        <v>3</v>
      </c>
      <c r="AY8" s="10">
        <f>Projets!AR12+Projets!AR13+Projets!AR14+Projets!AR15</f>
        <v>0</v>
      </c>
      <c r="AZ8" s="10">
        <f>Projets!AS12+Projets!AS13+Projets!AS14+Projets!AS15</f>
        <v>0</v>
      </c>
      <c r="BA8" s="10">
        <f>Projets!AT12+Projets!AT13+Projets!AT14+Projets!AT15</f>
        <v>3</v>
      </c>
      <c r="BB8" s="10">
        <f>Projets!AU12+Projets!AU13+Projets!AU14+Projets!AU15</f>
        <v>0</v>
      </c>
      <c r="BC8" s="10">
        <f>Projets!AV12+Projets!AV13+Projets!AV14+Projets!AV15</f>
        <v>2</v>
      </c>
      <c r="BD8" s="10">
        <f>Projets!AW12+Projets!AW13+Projets!AW14+Projets!AW15</f>
        <v>0</v>
      </c>
      <c r="BE8" s="10">
        <f>Projets!AX12+Projets!AX13+Projets!AX14+Projets!AX15</f>
        <v>1</v>
      </c>
      <c r="BF8" s="10">
        <f>Projets!AY12+Projets!AY13+Projets!AY14+Projets!AY15</f>
        <v>1</v>
      </c>
      <c r="BG8" s="10">
        <f>Projets!AZ12+Projets!AZ13+Projets!AZ14+Projets!AZ15</f>
        <v>0</v>
      </c>
      <c r="BH8" s="10">
        <f>Projets!BA12+Projets!BA13+Projets!BA14+Projets!BA15</f>
        <v>1</v>
      </c>
      <c r="BI8" s="10">
        <f>Projets!BB12+Projets!BB13+Projets!BB14+Projets!BB15</f>
        <v>1</v>
      </c>
      <c r="BJ8" s="10">
        <f>Projets!BC12+Projets!BC13+Projets!BC14+Projets!BC15</f>
        <v>0</v>
      </c>
      <c r="BK8" s="10">
        <f>Projets!BD12+Projets!BD13+Projets!BD14+Projets!BD15</f>
        <v>1</v>
      </c>
      <c r="BL8" s="10">
        <f>Projets!BE12+Projets!BE13+Projets!BE14+Projets!BE15</f>
        <v>2</v>
      </c>
      <c r="BM8" s="10">
        <f>Projets!BF12+Projets!BF13+Projets!BF14+Projets!BF15</f>
        <v>0</v>
      </c>
      <c r="BN8" s="10">
        <f>Projets!BG12+Projets!BG13+Projets!BG14+Projets!BG15</f>
        <v>0</v>
      </c>
      <c r="BO8" s="10">
        <f>Projets!BH12+Projets!BH13+Projets!BH14+Projets!BH15</f>
        <v>0</v>
      </c>
      <c r="BP8" s="10">
        <f>Projets!BI12+Projets!BI13+Projets!BI14+Projets!BI15</f>
        <v>1</v>
      </c>
      <c r="BQ8" s="10">
        <f>Projets!BJ12+Projets!BJ13+Projets!BJ14+Projets!BJ15</f>
        <v>0</v>
      </c>
      <c r="BR8" s="10">
        <f>Projets!BK12+Projets!BK13+Projets!BK14+Projets!BK15</f>
        <v>2</v>
      </c>
    </row>
    <row r="9" spans="1:70" ht="22.5" customHeight="1">
      <c r="B9" s="179"/>
      <c r="C9" s="168"/>
      <c r="D9" s="168"/>
      <c r="E9" s="168"/>
      <c r="F9" s="170"/>
      <c r="G9" s="187"/>
      <c r="H9" s="170"/>
      <c r="I9" s="168"/>
      <c r="J9" s="187"/>
      <c r="K9" s="184"/>
      <c r="M9" s="51">
        <f t="shared" ref="M9" si="57">M8/M17</f>
        <v>0.27272727272727271</v>
      </c>
      <c r="N9" s="51">
        <f t="shared" ref="N9" si="58">N8/N17</f>
        <v>0</v>
      </c>
      <c r="O9" s="51">
        <f t="shared" ref="O9" si="59">O8/O17</f>
        <v>0.33333333333333331</v>
      </c>
      <c r="P9" s="51">
        <f t="shared" ref="P9" si="60">P8/P17</f>
        <v>0</v>
      </c>
      <c r="Q9" s="51">
        <f t="shared" ref="Q9" si="61">Q8/Q17</f>
        <v>0.5</v>
      </c>
      <c r="R9" s="51">
        <f t="shared" ref="R9" si="62">R8/R17</f>
        <v>0</v>
      </c>
      <c r="S9" s="51">
        <f t="shared" ref="S9" si="63">S8/S17</f>
        <v>0</v>
      </c>
      <c r="T9" s="51">
        <f t="shared" ref="T9" si="64">T8/T17</f>
        <v>0.2</v>
      </c>
      <c r="U9" s="51" t="e">
        <f t="shared" ref="U9" si="65">U8/U17</f>
        <v>#DIV/0!</v>
      </c>
      <c r="V9" s="51">
        <f t="shared" ref="V9" si="66">V8/V17</f>
        <v>0.25</v>
      </c>
      <c r="W9" s="51">
        <f t="shared" ref="W9" si="67">W8/W17</f>
        <v>0.5</v>
      </c>
      <c r="X9" s="51">
        <f t="shared" ref="X9" si="68">X8/X17</f>
        <v>0.16666666666666666</v>
      </c>
      <c r="Y9" s="51">
        <f t="shared" ref="Y9" si="69">Y8/Y17</f>
        <v>0.33333333333333331</v>
      </c>
      <c r="Z9" s="51">
        <f t="shared" ref="Z9" si="70">Z8/Z17</f>
        <v>0.25</v>
      </c>
      <c r="AA9" s="51">
        <f t="shared" ref="AA9" si="71">AA8/AA17</f>
        <v>0.5</v>
      </c>
      <c r="AB9" s="51">
        <f t="shared" ref="AB9" si="72">AB8/AB17</f>
        <v>1</v>
      </c>
      <c r="AC9" s="51">
        <f t="shared" ref="AC9" si="73">AC8/AC17</f>
        <v>1</v>
      </c>
      <c r="AD9" s="51">
        <f t="shared" ref="AD9" si="74">AD8/AD17</f>
        <v>0</v>
      </c>
      <c r="AE9" s="51">
        <f t="shared" ref="AE9" si="75">AE8/AE17</f>
        <v>0.33333333333333331</v>
      </c>
      <c r="AF9" s="51" t="e">
        <f t="shared" ref="AF9" si="76">AF8/AF17</f>
        <v>#VALUE!</v>
      </c>
      <c r="AG9" s="51">
        <f t="shared" ref="AG9" si="77">AG8/AG17</f>
        <v>1</v>
      </c>
      <c r="AH9" s="51">
        <f t="shared" ref="AH9" si="78">AH8/AH17</f>
        <v>1</v>
      </c>
      <c r="AI9" s="51">
        <f t="shared" ref="AI9" si="79">AI8/AI17</f>
        <v>1</v>
      </c>
      <c r="AJ9" s="51">
        <f t="shared" ref="AJ9" si="80">AJ8/AJ17</f>
        <v>0.4</v>
      </c>
      <c r="AK9" s="51" t="e">
        <f t="shared" ref="AK9" si="81">AK8/AK17</f>
        <v>#DIV/0!</v>
      </c>
      <c r="AL9" s="51">
        <f t="shared" ref="AL9" si="82">AL8/AL17</f>
        <v>0</v>
      </c>
      <c r="AM9" s="51">
        <f t="shared" ref="AM9" si="83">AM8/AM17</f>
        <v>0.25</v>
      </c>
      <c r="AN9" s="51">
        <f t="shared" ref="AN9" si="84">AN8/AN17</f>
        <v>0</v>
      </c>
      <c r="AO9" s="51">
        <f t="shared" ref="AO9" si="85">AO8/AO17</f>
        <v>0.5</v>
      </c>
      <c r="AP9" s="51">
        <f t="shared" ref="AP9" si="86">AP8/AP17</f>
        <v>0</v>
      </c>
      <c r="AQ9" s="51">
        <f t="shared" ref="AQ9" si="87">AQ8/AQ17</f>
        <v>0</v>
      </c>
      <c r="AR9" s="51">
        <f t="shared" ref="AR9" si="88">AR8/AR17</f>
        <v>0</v>
      </c>
      <c r="AS9" s="51">
        <f t="shared" ref="AS9" si="89">AS8/AS17</f>
        <v>1</v>
      </c>
      <c r="AT9" s="51">
        <f t="shared" ref="AT9" si="90">AT8/AT17</f>
        <v>1</v>
      </c>
      <c r="AU9" s="51">
        <f t="shared" ref="AU9" si="91">AU8/AU17</f>
        <v>0.14285714285714285</v>
      </c>
      <c r="AV9" s="51">
        <f t="shared" ref="AV9" si="92">AV8/AV17</f>
        <v>0.25</v>
      </c>
      <c r="AW9" s="51" t="e">
        <f t="shared" ref="AW9" si="93">AW8/AW17</f>
        <v>#DIV/0!</v>
      </c>
      <c r="AX9" s="51">
        <f t="shared" ref="AX9" si="94">AX8/AX17</f>
        <v>0.42857142857142855</v>
      </c>
      <c r="AY9" s="51">
        <f t="shared" ref="AY9" si="95">AY8/AY17</f>
        <v>0</v>
      </c>
      <c r="AZ9" s="51" t="e">
        <f t="shared" ref="AZ9" si="96">AZ8/AZ17</f>
        <v>#DIV/0!</v>
      </c>
      <c r="BA9" s="51">
        <f t="shared" ref="BA9" si="97">BA8/BA17</f>
        <v>0.6</v>
      </c>
      <c r="BB9" s="51">
        <f t="shared" ref="BB9" si="98">BB8/BB17</f>
        <v>0</v>
      </c>
      <c r="BC9" s="51">
        <f t="shared" ref="BC9" si="99">BC8/BC17</f>
        <v>0.66666666666666663</v>
      </c>
      <c r="BD9" s="51">
        <f t="shared" ref="BD9" si="100">BD8/BD17</f>
        <v>0</v>
      </c>
      <c r="BE9" s="51">
        <f t="shared" ref="BE9" si="101">BE8/BE17</f>
        <v>0.5</v>
      </c>
      <c r="BF9" s="51">
        <f t="shared" ref="BF9" si="102">BF8/BF17</f>
        <v>0.5</v>
      </c>
      <c r="BG9" s="51" t="e">
        <f t="shared" ref="BG9" si="103">BG8/BG17</f>
        <v>#DIV/0!</v>
      </c>
      <c r="BH9" s="51">
        <f t="shared" ref="BH9" si="104">BH8/BH17</f>
        <v>0.5</v>
      </c>
      <c r="BI9" s="51">
        <f t="shared" ref="BI9" si="105">BI8/BI17</f>
        <v>0.14285714285714285</v>
      </c>
      <c r="BJ9" s="51">
        <f t="shared" ref="BJ9" si="106">BJ8/BJ17</f>
        <v>0</v>
      </c>
      <c r="BK9" s="51">
        <f t="shared" ref="BK9" si="107">BK8/BK17</f>
        <v>0.5</v>
      </c>
      <c r="BL9" s="51">
        <f t="shared" ref="BL9" si="108">BL8/BL17</f>
        <v>0.66666666666666663</v>
      </c>
      <c r="BM9" s="51">
        <f t="shared" ref="BM9" si="109">BM8/BM17</f>
        <v>0</v>
      </c>
      <c r="BN9" s="51">
        <f t="shared" ref="BN9" si="110">BN8/BN17</f>
        <v>0</v>
      </c>
      <c r="BO9" s="51" t="e">
        <f t="shared" ref="BO9" si="111">BO8/BO17</f>
        <v>#DIV/0!</v>
      </c>
      <c r="BP9" s="51">
        <f t="shared" ref="BP9" si="112">BP8/BP17</f>
        <v>0.5</v>
      </c>
      <c r="BQ9" s="51" t="e">
        <f t="shared" ref="BQ9" si="113">BQ8/BQ17</f>
        <v>#DIV/0!</v>
      </c>
      <c r="BR9" s="51">
        <f t="shared" ref="BR9" si="114">BR8/BR17</f>
        <v>0.5</v>
      </c>
    </row>
    <row r="10" spans="1:70" ht="17.25" customHeight="1" thickBot="1">
      <c r="B10" s="171" t="s">
        <v>256</v>
      </c>
      <c r="C10" s="172"/>
      <c r="D10" s="172"/>
      <c r="E10" s="172"/>
      <c r="F10" s="172"/>
      <c r="G10" s="172"/>
      <c r="H10" s="172"/>
      <c r="I10" s="172"/>
      <c r="J10" s="172"/>
      <c r="K10" s="177"/>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ht="66.75" customHeight="1">
      <c r="B11" s="178" t="s">
        <v>257</v>
      </c>
      <c r="C11" s="167">
        <v>2022</v>
      </c>
      <c r="D11" s="167" t="s">
        <v>244</v>
      </c>
      <c r="E11" s="167" t="s">
        <v>258</v>
      </c>
      <c r="F11" s="169" t="s">
        <v>246</v>
      </c>
      <c r="G11" s="167" t="s">
        <v>259</v>
      </c>
      <c r="H11" s="169"/>
      <c r="I11" s="167" t="s">
        <v>260</v>
      </c>
      <c r="J11" s="167" t="s">
        <v>249</v>
      </c>
      <c r="K11" s="183"/>
      <c r="M11" s="10">
        <f>Projets!F21+Projets!F22+Projets!F23+Projets!F24</f>
        <v>3</v>
      </c>
      <c r="N11" s="10">
        <f>Projets!G21+Projets!G22+Projets!G23+Projets!G24</f>
        <v>1</v>
      </c>
      <c r="O11" s="10">
        <f>Projets!H21+Projets!H22+Projets!H23+Projets!H24</f>
        <v>0</v>
      </c>
      <c r="P11" s="10">
        <f>Projets!I21+Projets!I22+Projets!I23+Projets!I24</f>
        <v>0</v>
      </c>
      <c r="Q11" s="10">
        <f>Projets!J21+Projets!J22+Projets!J23+Projets!J24</f>
        <v>0</v>
      </c>
      <c r="R11" s="10">
        <f>Projets!K21+Projets!K22+Projets!K23+Projets!K24</f>
        <v>0</v>
      </c>
      <c r="S11" s="10">
        <f>Projets!L21+Projets!L22+Projets!L23+Projets!L24</f>
        <v>0</v>
      </c>
      <c r="T11" s="10">
        <f>Projets!M21+Projets!M22+Projets!M23+Projets!M24</f>
        <v>2</v>
      </c>
      <c r="U11" s="10">
        <f>Projets!N21+Projets!N22+Projets!N23+Projets!N24</f>
        <v>0</v>
      </c>
      <c r="V11" s="10">
        <f>Projets!O21+Projets!O22+Projets!O23+Projets!O24</f>
        <v>0</v>
      </c>
      <c r="W11" s="10">
        <f>Projets!P21+Projets!P22+Projets!P23+Projets!P24</f>
        <v>1</v>
      </c>
      <c r="X11" s="10">
        <f>Projets!Q21+Projets!Q22+Projets!Q23+Projets!Q24</f>
        <v>1</v>
      </c>
      <c r="Y11" s="10">
        <f>Projets!R21+Projets!R22+Projets!R23+Projets!R24</f>
        <v>2</v>
      </c>
      <c r="Z11" s="10">
        <f>Projets!S21+Projets!S22+Projets!S23+Projets!S24</f>
        <v>3</v>
      </c>
      <c r="AA11" s="10">
        <f>Projets!T21+Projets!T22+Projets!T23+Projets!T24</f>
        <v>2</v>
      </c>
      <c r="AB11" s="10">
        <f>Projets!U21+Projets!U22+Projets!U23+Projets!U24</f>
        <v>0</v>
      </c>
      <c r="AC11" s="10">
        <f>Projets!V21+Projets!V22+Projets!V23+Projets!V24</f>
        <v>0</v>
      </c>
      <c r="AD11" s="10">
        <f>Projets!W21+Projets!W22+Projets!W23+Projets!W24</f>
        <v>1</v>
      </c>
      <c r="AE11" s="10">
        <f>Projets!X21+Projets!X22+Projets!X23+Projets!X24</f>
        <v>2</v>
      </c>
      <c r="AF11" s="10">
        <f>Projets!Y21+Projets!Y22+Projets!Y23+Projets!Y24</f>
        <v>1</v>
      </c>
      <c r="AG11" s="10">
        <f>Projets!Z21+Projets!Z22+Projets!Z23+Projets!Z24</f>
        <v>0</v>
      </c>
      <c r="AH11" s="10">
        <f>Projets!AA21+Projets!AA22+Projets!AA23+Projets!AA24</f>
        <v>0</v>
      </c>
      <c r="AI11" s="10">
        <f>Projets!AB21+Projets!AB22+Projets!AB23+Projets!AB24</f>
        <v>0</v>
      </c>
      <c r="AJ11" s="10">
        <f>Projets!AC21+Projets!AC22+Projets!AC23+Projets!AC24</f>
        <v>1</v>
      </c>
      <c r="AK11" s="10">
        <f>Projets!AD21+Projets!AD22+Projets!AD23+Projets!AD24</f>
        <v>0</v>
      </c>
      <c r="AL11" s="10">
        <f>Projets!AE21+Projets!AE22+Projets!AE23+Projets!AE24</f>
        <v>0</v>
      </c>
      <c r="AM11" s="10">
        <f>Projets!AF21+Projets!AF22+Projets!AF23+Projets!AF24</f>
        <v>1</v>
      </c>
      <c r="AN11" s="10">
        <f>Projets!AG21+Projets!AG22+Projets!AG23+Projets!AG24</f>
        <v>0</v>
      </c>
      <c r="AO11" s="10">
        <f>Projets!AH21+Projets!AH22+Projets!AH23+Projets!AH24</f>
        <v>1</v>
      </c>
      <c r="AP11" s="10">
        <f>Projets!AI21+Projets!AI22+Projets!AI23+Projets!AI24</f>
        <v>0</v>
      </c>
      <c r="AQ11" s="10">
        <f>Projets!AJ21+Projets!AJ22+Projets!AJ23+Projets!AJ24</f>
        <v>0</v>
      </c>
      <c r="AR11" s="10">
        <f>Projets!AK21+Projets!AK22+Projets!AK23+Projets!AK24</f>
        <v>0</v>
      </c>
      <c r="AS11" s="10">
        <f>Projets!AL21+Projets!AL22+Projets!AL23+Projets!AL24</f>
        <v>0</v>
      </c>
      <c r="AT11" s="10">
        <f>Projets!AM21+Projets!AM22+Projets!AM23+Projets!AM24</f>
        <v>0</v>
      </c>
      <c r="AU11" s="10">
        <f>Projets!AN21+Projets!AN22+Projets!AN23+Projets!AN24</f>
        <v>3</v>
      </c>
      <c r="AV11" s="10">
        <f>Projets!AO21+Projets!AO22+Projets!AO23+Projets!AO24</f>
        <v>2</v>
      </c>
      <c r="AW11" s="10">
        <f>Projets!AP21+Projets!AP22+Projets!AP23+Projets!AP24</f>
        <v>0</v>
      </c>
      <c r="AX11" s="10">
        <f>Projets!AQ21+Projets!AQ22+Projets!AQ23+Projets!AQ24</f>
        <v>1</v>
      </c>
      <c r="AY11" s="10">
        <f>Projets!AR21+Projets!AR22+Projets!AR23+Projets!AR24</f>
        <v>1</v>
      </c>
      <c r="AZ11" s="10">
        <f>Projets!AS21+Projets!AS22+Projets!AS23+Projets!AS24</f>
        <v>0</v>
      </c>
      <c r="BA11" s="10">
        <f>Projets!AT21+Projets!AT22+Projets!AT23+Projets!AT24</f>
        <v>1</v>
      </c>
      <c r="BB11" s="10">
        <f>Projets!AU21+Projets!AU22+Projets!AU23+Projets!AU24</f>
        <v>0</v>
      </c>
      <c r="BC11" s="10">
        <f>Projets!AV21+Projets!AV22+Projets!AV23+Projets!AV24</f>
        <v>0</v>
      </c>
      <c r="BD11" s="10">
        <f>Projets!AW21+Projets!AW22+Projets!AW23+Projets!AW24</f>
        <v>1</v>
      </c>
      <c r="BE11" s="10">
        <f>Projets!AX21+Projets!AX22+Projets!AX23+Projets!AX24</f>
        <v>0</v>
      </c>
      <c r="BF11" s="10">
        <f>Projets!AY21+Projets!AY22+Projets!AY23+Projets!AY24</f>
        <v>1</v>
      </c>
      <c r="BG11" s="10">
        <f>Projets!AZ21+Projets!AZ22+Projets!AZ23+Projets!AZ24</f>
        <v>0</v>
      </c>
      <c r="BH11" s="10">
        <f>Projets!BA21+Projets!BA22+Projets!BA23+Projets!BA24</f>
        <v>1</v>
      </c>
      <c r="BI11" s="10">
        <f>Projets!BB21+Projets!BB22+Projets!BB23+Projets!BB24</f>
        <v>2</v>
      </c>
      <c r="BJ11" s="10">
        <f>Projets!BC21+Projets!BC22+Projets!BC23+Projets!BC24</f>
        <v>0</v>
      </c>
      <c r="BK11" s="10">
        <f>Projets!BD21+Projets!BD22+Projets!BD23+Projets!BD24</f>
        <v>1</v>
      </c>
      <c r="BL11" s="10">
        <f>Projets!BE21+Projets!BE22+Projets!BE23+Projets!BE24</f>
        <v>0</v>
      </c>
      <c r="BM11" s="10">
        <f>Projets!BF21+Projets!BF22+Projets!BF23+Projets!BF24</f>
        <v>2</v>
      </c>
      <c r="BN11" s="10">
        <f>Projets!BG21+Projets!BG22+Projets!BG23+Projets!BG24</f>
        <v>0</v>
      </c>
      <c r="BO11" s="10">
        <f>Projets!BH21+Projets!BH22+Projets!BH23+Projets!BH24</f>
        <v>0</v>
      </c>
      <c r="BP11" s="10">
        <f>Projets!BI21+Projets!BI22+Projets!BI23+Projets!BI24</f>
        <v>1</v>
      </c>
      <c r="BQ11" s="10">
        <f>Projets!BJ21+Projets!BJ22+Projets!BJ23+Projets!BJ24</f>
        <v>0</v>
      </c>
      <c r="BR11" s="10">
        <f>Projets!BK21+Projets!BK22+Projets!BK23+Projets!BK24</f>
        <v>1</v>
      </c>
    </row>
    <row r="12" spans="1:70" ht="17.25" customHeight="1">
      <c r="B12" s="179"/>
      <c r="C12" s="168"/>
      <c r="D12" s="168"/>
      <c r="E12" s="168"/>
      <c r="F12" s="170"/>
      <c r="G12" s="168"/>
      <c r="H12" s="170"/>
      <c r="I12" s="168"/>
      <c r="J12" s="168"/>
      <c r="K12" s="184"/>
      <c r="M12" s="51">
        <f t="shared" ref="M12" si="115">M11/M17</f>
        <v>0.27272727272727271</v>
      </c>
      <c r="N12" s="51">
        <f t="shared" ref="N12:BM12" si="116">N11/N17</f>
        <v>0.2</v>
      </c>
      <c r="O12" s="51">
        <f t="shared" si="116"/>
        <v>0</v>
      </c>
      <c r="P12" s="51">
        <f t="shared" si="116"/>
        <v>0</v>
      </c>
      <c r="Q12" s="51">
        <f t="shared" si="116"/>
        <v>0</v>
      </c>
      <c r="R12" s="51">
        <f t="shared" si="116"/>
        <v>0</v>
      </c>
      <c r="S12" s="51">
        <f t="shared" si="116"/>
        <v>0</v>
      </c>
      <c r="T12" s="51">
        <f t="shared" si="116"/>
        <v>0.4</v>
      </c>
      <c r="U12" s="51" t="e">
        <f t="shared" si="116"/>
        <v>#DIV/0!</v>
      </c>
      <c r="V12" s="51">
        <f t="shared" si="116"/>
        <v>0</v>
      </c>
      <c r="W12" s="51">
        <f t="shared" si="116"/>
        <v>0.5</v>
      </c>
      <c r="X12" s="51">
        <f t="shared" si="116"/>
        <v>0.16666666666666666</v>
      </c>
      <c r="Y12" s="51">
        <f t="shared" si="116"/>
        <v>0.66666666666666663</v>
      </c>
      <c r="Z12" s="51">
        <f t="shared" si="116"/>
        <v>0.75</v>
      </c>
      <c r="AA12" s="51">
        <f t="shared" si="116"/>
        <v>0.5</v>
      </c>
      <c r="AB12" s="51">
        <f t="shared" si="116"/>
        <v>0</v>
      </c>
      <c r="AC12" s="51">
        <f t="shared" si="116"/>
        <v>0</v>
      </c>
      <c r="AD12" s="51">
        <f t="shared" si="116"/>
        <v>1</v>
      </c>
      <c r="AE12" s="51">
        <f t="shared" si="116"/>
        <v>0.66666666666666663</v>
      </c>
      <c r="AF12" s="51" t="e">
        <f t="shared" si="116"/>
        <v>#VALUE!</v>
      </c>
      <c r="AG12" s="51">
        <f t="shared" si="116"/>
        <v>0</v>
      </c>
      <c r="AH12" s="51">
        <f t="shared" si="116"/>
        <v>0</v>
      </c>
      <c r="AI12" s="51">
        <f t="shared" si="116"/>
        <v>0</v>
      </c>
      <c r="AJ12" s="51">
        <f t="shared" si="116"/>
        <v>0.2</v>
      </c>
      <c r="AK12" s="51" t="e">
        <f t="shared" si="116"/>
        <v>#DIV/0!</v>
      </c>
      <c r="AL12" s="51">
        <f t="shared" si="116"/>
        <v>0</v>
      </c>
      <c r="AM12" s="51">
        <f t="shared" si="116"/>
        <v>0.25</v>
      </c>
      <c r="AN12" s="51">
        <f t="shared" si="116"/>
        <v>0</v>
      </c>
      <c r="AO12" s="51">
        <f t="shared" si="116"/>
        <v>0.25</v>
      </c>
      <c r="AP12" s="51">
        <f t="shared" si="116"/>
        <v>0</v>
      </c>
      <c r="AQ12" s="51">
        <f t="shared" si="116"/>
        <v>0</v>
      </c>
      <c r="AR12" s="51">
        <f t="shared" si="116"/>
        <v>0</v>
      </c>
      <c r="AS12" s="51">
        <f t="shared" si="116"/>
        <v>0</v>
      </c>
      <c r="AT12" s="51">
        <f t="shared" si="116"/>
        <v>0</v>
      </c>
      <c r="AU12" s="51">
        <f t="shared" si="116"/>
        <v>0.42857142857142855</v>
      </c>
      <c r="AV12" s="51">
        <f t="shared" si="116"/>
        <v>0.5</v>
      </c>
      <c r="AW12" s="51" t="e">
        <f t="shared" si="116"/>
        <v>#DIV/0!</v>
      </c>
      <c r="AX12" s="51">
        <f t="shared" si="116"/>
        <v>0.14285714285714285</v>
      </c>
      <c r="AY12" s="51">
        <f t="shared" si="116"/>
        <v>1</v>
      </c>
      <c r="AZ12" s="51" t="e">
        <f t="shared" si="116"/>
        <v>#DIV/0!</v>
      </c>
      <c r="BA12" s="51">
        <f t="shared" si="116"/>
        <v>0.2</v>
      </c>
      <c r="BB12" s="51">
        <f t="shared" si="116"/>
        <v>0</v>
      </c>
      <c r="BC12" s="51">
        <f t="shared" si="116"/>
        <v>0</v>
      </c>
      <c r="BD12" s="51">
        <f t="shared" si="116"/>
        <v>1</v>
      </c>
      <c r="BE12" s="51">
        <f t="shared" si="116"/>
        <v>0</v>
      </c>
      <c r="BF12" s="51">
        <f t="shared" si="116"/>
        <v>0.5</v>
      </c>
      <c r="BG12" s="51" t="e">
        <f t="shared" si="116"/>
        <v>#DIV/0!</v>
      </c>
      <c r="BH12" s="51">
        <f t="shared" si="116"/>
        <v>0.5</v>
      </c>
      <c r="BI12" s="51">
        <f t="shared" si="116"/>
        <v>0.2857142857142857</v>
      </c>
      <c r="BJ12" s="51">
        <f t="shared" si="116"/>
        <v>0</v>
      </c>
      <c r="BK12" s="51">
        <f t="shared" si="116"/>
        <v>0.5</v>
      </c>
      <c r="BL12" s="51">
        <f t="shared" si="116"/>
        <v>0</v>
      </c>
      <c r="BM12" s="51">
        <f t="shared" si="116"/>
        <v>1</v>
      </c>
      <c r="BN12" s="51">
        <f t="shared" ref="BN12:BR12" si="117">BN11/BN17</f>
        <v>0</v>
      </c>
      <c r="BO12" s="51" t="e">
        <f t="shared" si="117"/>
        <v>#DIV/0!</v>
      </c>
      <c r="BP12" s="51">
        <f t="shared" si="117"/>
        <v>0.5</v>
      </c>
      <c r="BQ12" s="51" t="e">
        <f t="shared" si="117"/>
        <v>#DIV/0!</v>
      </c>
      <c r="BR12" s="51">
        <f t="shared" si="117"/>
        <v>0.25</v>
      </c>
    </row>
    <row r="13" spans="1:70" ht="17.25" customHeight="1">
      <c r="B13" s="171" t="s">
        <v>261</v>
      </c>
      <c r="C13" s="172"/>
      <c r="D13" s="172"/>
      <c r="E13" s="172"/>
      <c r="F13" s="172"/>
      <c r="G13" s="172"/>
      <c r="H13" s="172"/>
      <c r="I13" s="172"/>
      <c r="J13" s="172"/>
      <c r="K13" s="177"/>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ht="92.25" customHeight="1">
      <c r="B14" s="175" t="s">
        <v>262</v>
      </c>
      <c r="C14" s="169">
        <v>2022</v>
      </c>
      <c r="D14" s="169" t="s">
        <v>244</v>
      </c>
      <c r="E14" s="169" t="s">
        <v>263</v>
      </c>
      <c r="F14" s="169" t="s">
        <v>246</v>
      </c>
      <c r="G14" s="169" t="s">
        <v>264</v>
      </c>
      <c r="H14" s="169"/>
      <c r="I14" s="169" t="s">
        <v>265</v>
      </c>
      <c r="J14" s="169" t="s">
        <v>249</v>
      </c>
      <c r="K14" s="183"/>
      <c r="M14" s="10">
        <f>Projets!F5+Projets!F6+Projets!F7+Projets!F8</f>
        <v>4</v>
      </c>
      <c r="N14" s="10">
        <f>Projets!G5+Projets!G6+Projets!G7+Projets!G8</f>
        <v>3</v>
      </c>
      <c r="O14" s="10">
        <f>Projets!H5+Projets!H6+Projets!H7+Projets!H8</f>
        <v>1</v>
      </c>
      <c r="P14" s="10">
        <f>Projets!I5+Projets!I6+Projets!I7+Projets!I8</f>
        <v>2</v>
      </c>
      <c r="Q14" s="10">
        <f>Projets!J5+Projets!J6+Projets!J7+Projets!J8</f>
        <v>1</v>
      </c>
      <c r="R14" s="10">
        <f>Projets!K5+Projets!K6+Projets!K7+Projets!K8</f>
        <v>2</v>
      </c>
      <c r="S14" s="10">
        <f>Projets!L5+Projets!L6+Projets!L7+Projets!L8</f>
        <v>1</v>
      </c>
      <c r="T14" s="10">
        <f>Projets!M5+Projets!M6+Projets!M7+Projets!M8</f>
        <v>2</v>
      </c>
      <c r="U14" s="10">
        <f>Projets!N5+Projets!N6+Projets!N7+Projets!N8</f>
        <v>0</v>
      </c>
      <c r="V14" s="10">
        <f>Projets!O5+Projets!O6+Projets!O7+Projets!O8</f>
        <v>3</v>
      </c>
      <c r="W14" s="10">
        <f>Projets!P5+Projets!P6+Projets!P7+Projets!P8</f>
        <v>0</v>
      </c>
      <c r="X14" s="10">
        <f>Projets!Q5+Projets!Q6+Projets!Q7+Projets!Q8</f>
        <v>4</v>
      </c>
      <c r="Y14" s="10">
        <f>Projets!R5+Projets!R6+Projets!R7+Projets!R8</f>
        <v>0</v>
      </c>
      <c r="Z14" s="10">
        <f>Projets!S5+Projets!S6+Projets!S7+Projets!S8</f>
        <v>0</v>
      </c>
      <c r="AA14" s="10">
        <f>Projets!T5+Projets!T6+Projets!T7+Projets!T8</f>
        <v>0</v>
      </c>
      <c r="AB14" s="10">
        <f>Projets!U5+Projets!U6+Projets!U7+Projets!U8</f>
        <v>0</v>
      </c>
      <c r="AC14" s="10">
        <f>Projets!V5+Projets!V6+Projets!V7+Projets!V8</f>
        <v>0</v>
      </c>
      <c r="AD14" s="10">
        <f>Projets!W5+Projets!W6+Projets!W7+Projets!W8</f>
        <v>0</v>
      </c>
      <c r="AE14" s="10">
        <f>Projets!X5+Projets!X6+Projets!X7+Projets!X8</f>
        <v>0</v>
      </c>
      <c r="AF14" s="10">
        <f>Projets!Y5+Projets!Y6+Projets!Y7+Projets!Y8</f>
        <v>2</v>
      </c>
      <c r="AG14" s="10">
        <f>Projets!Z5+Projets!Z6+Projets!Z7+Projets!Z8</f>
        <v>0</v>
      </c>
      <c r="AH14" s="10">
        <f>Projets!AA5+Projets!AA6+Projets!AA7+Projets!AA8</f>
        <v>0</v>
      </c>
      <c r="AI14" s="10">
        <f>Projets!AB5+Projets!AB6+Projets!AB7+Projets!AB8</f>
        <v>0</v>
      </c>
      <c r="AJ14" s="10">
        <f>Projets!AC5+Projets!AC6+Projets!AC7+Projets!AC8</f>
        <v>2</v>
      </c>
      <c r="AK14" s="10">
        <f>Projets!AD5+Projets!AD6+Projets!AD7+Projets!AD8</f>
        <v>0</v>
      </c>
      <c r="AL14" s="10">
        <f>Projets!AE5+Projets!AE6+Projets!AE7+Projets!AE8</f>
        <v>2</v>
      </c>
      <c r="AM14" s="10">
        <f>Projets!AF5+Projets!AF6+Projets!AF7+Projets!AF8</f>
        <v>2</v>
      </c>
      <c r="AN14" s="10">
        <f>Projets!AG5+Projets!AG6+Projets!AG7+Projets!AG8</f>
        <v>3</v>
      </c>
      <c r="AO14" s="10">
        <f>Projets!AH5+Projets!AH6+Projets!AH7+Projets!AH8</f>
        <v>0</v>
      </c>
      <c r="AP14" s="10">
        <f>Projets!AI5+Projets!AI6+Projets!AI7+Projets!AI8</f>
        <v>3</v>
      </c>
      <c r="AQ14" s="10">
        <f>Projets!AJ5+Projets!AJ6+Projets!AJ7+Projets!AJ8</f>
        <v>1</v>
      </c>
      <c r="AR14" s="10">
        <f>Projets!AK5+Projets!AK6+Projets!AK7+Projets!AK8</f>
        <v>1</v>
      </c>
      <c r="AS14" s="10">
        <f>Projets!AL5+Projets!AL6+Projets!AL7+Projets!AL8</f>
        <v>0</v>
      </c>
      <c r="AT14" s="10">
        <f>Projets!AM5+Projets!AM6+Projets!AM7+Projets!AM8</f>
        <v>0</v>
      </c>
      <c r="AU14" s="10">
        <f>Projets!AN5+Projets!AN6+Projets!AN7+Projets!AN8</f>
        <v>3</v>
      </c>
      <c r="AV14" s="10">
        <f>Projets!AO5+Projets!AO6+Projets!AO7+Projets!AO8</f>
        <v>1</v>
      </c>
      <c r="AW14" s="10">
        <f>Projets!AP5+Projets!AP6+Projets!AP7+Projets!AP8</f>
        <v>0</v>
      </c>
      <c r="AX14" s="10">
        <f>Projets!AQ5+Projets!AQ6+Projets!AQ7+Projets!AQ8</f>
        <v>2</v>
      </c>
      <c r="AY14" s="10">
        <f>Projets!AR5+Projets!AR6+Projets!AR7+Projets!AR8</f>
        <v>0</v>
      </c>
      <c r="AZ14" s="10">
        <f>Projets!AS5+Projets!AS6+Projets!AS7+Projets!AS8</f>
        <v>0</v>
      </c>
      <c r="BA14" s="10">
        <f>Projets!AT5+Projets!AT6+Projets!AT7+Projets!AT8</f>
        <v>1</v>
      </c>
      <c r="BB14" s="10">
        <f>Projets!AU5+Projets!AU6+Projets!AU7+Projets!AU8</f>
        <v>1</v>
      </c>
      <c r="BC14" s="10">
        <f>Projets!AV5+Projets!AV6+Projets!AV7+Projets!AV8</f>
        <v>1</v>
      </c>
      <c r="BD14" s="10">
        <f>Projets!AW5+Projets!AW6+Projets!AW7+Projets!AW8</f>
        <v>0</v>
      </c>
      <c r="BE14" s="10">
        <f>Projets!AX5+Projets!AX6+Projets!AX7+Projets!AX8</f>
        <v>1</v>
      </c>
      <c r="BF14" s="10">
        <f>Projets!AY5+Projets!AY6+Projets!AY7+Projets!AY8</f>
        <v>0</v>
      </c>
      <c r="BG14" s="10">
        <f>Projets!AZ5+Projets!AZ6+Projets!AZ7+Projets!AZ8</f>
        <v>0</v>
      </c>
      <c r="BH14" s="10">
        <f>Projets!BA5+Projets!BA6+Projets!BA7+Projets!BA8</f>
        <v>0</v>
      </c>
      <c r="BI14" s="10">
        <f>Projets!BB5+Projets!BB6+Projets!BB7+Projets!BB8</f>
        <v>3</v>
      </c>
      <c r="BJ14" s="10">
        <f>Projets!BC5+Projets!BC6+Projets!BC7+Projets!BC8</f>
        <v>2</v>
      </c>
      <c r="BK14" s="10">
        <f>Projets!BD5+Projets!BD6+Projets!BD7+Projets!BD8</f>
        <v>0</v>
      </c>
      <c r="BL14" s="10">
        <f>Projets!BE5+Projets!BE6+Projets!BE7+Projets!BE8</f>
        <v>0</v>
      </c>
      <c r="BM14" s="10">
        <f>Projets!BF5+Projets!BF6+Projets!BF7+Projets!BF8</f>
        <v>0</v>
      </c>
      <c r="BN14" s="10">
        <f>Projets!BG5+Projets!BG6+Projets!BG7+Projets!BG8</f>
        <v>2</v>
      </c>
      <c r="BO14" s="10">
        <f>Projets!BH5+Projets!BH6+Projets!BH7+Projets!BH8</f>
        <v>0</v>
      </c>
      <c r="BP14" s="10">
        <f>Projets!BI5+Projets!BI6+Projets!BI7+Projets!BI8</f>
        <v>0</v>
      </c>
      <c r="BQ14" s="10">
        <f>Projets!BJ5+Projets!BJ6+Projets!BJ7+Projets!BJ8</f>
        <v>0</v>
      </c>
      <c r="BR14" s="10">
        <f>Projets!BK5+Projets!BK6+Projets!BK7+Projets!BK8</f>
        <v>0</v>
      </c>
    </row>
    <row r="15" spans="1:70" ht="17.25" customHeight="1" thickBot="1">
      <c r="B15" s="176"/>
      <c r="C15" s="170"/>
      <c r="D15" s="170"/>
      <c r="E15" s="170"/>
      <c r="F15" s="170"/>
      <c r="G15" s="170"/>
      <c r="H15" s="170"/>
      <c r="I15" s="170"/>
      <c r="J15" s="170"/>
      <c r="K15" s="184"/>
      <c r="M15" s="51">
        <f>M14/M17</f>
        <v>0.36363636363636365</v>
      </c>
      <c r="N15" s="51">
        <f t="shared" ref="N15:BM15" si="118">N14/N17</f>
        <v>0.6</v>
      </c>
      <c r="O15" s="51">
        <f t="shared" si="118"/>
        <v>0.33333333333333331</v>
      </c>
      <c r="P15" s="51">
        <f t="shared" si="118"/>
        <v>1</v>
      </c>
      <c r="Q15" s="51">
        <f t="shared" si="118"/>
        <v>0.5</v>
      </c>
      <c r="R15" s="51">
        <f t="shared" si="118"/>
        <v>1</v>
      </c>
      <c r="S15" s="51">
        <f t="shared" si="118"/>
        <v>1</v>
      </c>
      <c r="T15" s="51">
        <f t="shared" si="118"/>
        <v>0.4</v>
      </c>
      <c r="U15" s="51" t="e">
        <f t="shared" si="118"/>
        <v>#DIV/0!</v>
      </c>
      <c r="V15" s="51">
        <f t="shared" si="118"/>
        <v>0.75</v>
      </c>
      <c r="W15" s="51">
        <f t="shared" si="118"/>
        <v>0</v>
      </c>
      <c r="X15" s="51">
        <f t="shared" si="118"/>
        <v>0.66666666666666663</v>
      </c>
      <c r="Y15" s="51">
        <f t="shared" si="118"/>
        <v>0</v>
      </c>
      <c r="Z15" s="51">
        <f t="shared" si="118"/>
        <v>0</v>
      </c>
      <c r="AA15" s="51">
        <f t="shared" si="118"/>
        <v>0</v>
      </c>
      <c r="AB15" s="51">
        <f t="shared" si="118"/>
        <v>0</v>
      </c>
      <c r="AC15" s="51">
        <f t="shared" si="118"/>
        <v>0</v>
      </c>
      <c r="AD15" s="51">
        <f t="shared" si="118"/>
        <v>0</v>
      </c>
      <c r="AE15" s="51">
        <f t="shared" si="118"/>
        <v>0</v>
      </c>
      <c r="AF15" s="51" t="e">
        <f t="shared" si="118"/>
        <v>#VALUE!</v>
      </c>
      <c r="AG15" s="51">
        <f t="shared" si="118"/>
        <v>0</v>
      </c>
      <c r="AH15" s="51">
        <f t="shared" si="118"/>
        <v>0</v>
      </c>
      <c r="AI15" s="51">
        <f t="shared" si="118"/>
        <v>0</v>
      </c>
      <c r="AJ15" s="51">
        <f t="shared" si="118"/>
        <v>0.4</v>
      </c>
      <c r="AK15" s="51" t="e">
        <f t="shared" si="118"/>
        <v>#DIV/0!</v>
      </c>
      <c r="AL15" s="51">
        <f t="shared" si="118"/>
        <v>1</v>
      </c>
      <c r="AM15" s="51">
        <f t="shared" si="118"/>
        <v>0.5</v>
      </c>
      <c r="AN15" s="51">
        <f t="shared" si="118"/>
        <v>1</v>
      </c>
      <c r="AO15" s="51">
        <f t="shared" si="118"/>
        <v>0</v>
      </c>
      <c r="AP15" s="51">
        <f t="shared" si="118"/>
        <v>0.75</v>
      </c>
      <c r="AQ15" s="51">
        <f t="shared" si="118"/>
        <v>1</v>
      </c>
      <c r="AR15" s="51">
        <f t="shared" si="118"/>
        <v>1</v>
      </c>
      <c r="AS15" s="51">
        <f t="shared" si="118"/>
        <v>0</v>
      </c>
      <c r="AT15" s="51">
        <f t="shared" si="118"/>
        <v>0</v>
      </c>
      <c r="AU15" s="51">
        <f t="shared" si="118"/>
        <v>0.42857142857142855</v>
      </c>
      <c r="AV15" s="51">
        <f t="shared" si="118"/>
        <v>0.25</v>
      </c>
      <c r="AW15" s="51" t="e">
        <f t="shared" si="118"/>
        <v>#DIV/0!</v>
      </c>
      <c r="AX15" s="51">
        <f t="shared" si="118"/>
        <v>0.2857142857142857</v>
      </c>
      <c r="AY15" s="51">
        <f t="shared" si="118"/>
        <v>0</v>
      </c>
      <c r="AZ15" s="51" t="e">
        <f t="shared" si="118"/>
        <v>#DIV/0!</v>
      </c>
      <c r="BA15" s="51">
        <f t="shared" si="118"/>
        <v>0.2</v>
      </c>
      <c r="BB15" s="51">
        <f t="shared" si="118"/>
        <v>1</v>
      </c>
      <c r="BC15" s="51">
        <f t="shared" si="118"/>
        <v>0.33333333333333331</v>
      </c>
      <c r="BD15" s="51">
        <f t="shared" si="118"/>
        <v>0</v>
      </c>
      <c r="BE15" s="51">
        <f t="shared" si="118"/>
        <v>0.5</v>
      </c>
      <c r="BF15" s="51">
        <f t="shared" si="118"/>
        <v>0</v>
      </c>
      <c r="BG15" s="51" t="e">
        <f t="shared" si="118"/>
        <v>#DIV/0!</v>
      </c>
      <c r="BH15" s="51">
        <f t="shared" si="118"/>
        <v>0</v>
      </c>
      <c r="BI15" s="51">
        <f t="shared" si="118"/>
        <v>0.42857142857142855</v>
      </c>
      <c r="BJ15" s="51">
        <f t="shared" si="118"/>
        <v>1</v>
      </c>
      <c r="BK15" s="51">
        <f t="shared" si="118"/>
        <v>0</v>
      </c>
      <c r="BL15" s="51">
        <f t="shared" si="118"/>
        <v>0</v>
      </c>
      <c r="BM15" s="51">
        <f t="shared" si="118"/>
        <v>0</v>
      </c>
      <c r="BN15" s="51">
        <f t="shared" ref="BN15" si="119">BN14/BN17</f>
        <v>1</v>
      </c>
      <c r="BO15" s="51" t="e">
        <f t="shared" ref="BO15" si="120">BO14/BO17</f>
        <v>#DIV/0!</v>
      </c>
      <c r="BP15" s="51">
        <f t="shared" ref="BP15" si="121">BP14/BP17</f>
        <v>0</v>
      </c>
      <c r="BQ15" s="51" t="e">
        <f t="shared" ref="BQ15" si="122">BQ14/BQ17</f>
        <v>#DIV/0!</v>
      </c>
      <c r="BR15" s="51">
        <f t="shared" ref="BR15" si="123">BR14/BR17</f>
        <v>0</v>
      </c>
    </row>
    <row r="16" spans="1:70" ht="17.25" customHeight="1">
      <c r="B16" s="11"/>
      <c r="C16" s="52"/>
      <c r="D16" s="52"/>
      <c r="E16" s="58"/>
      <c r="F16" s="58"/>
      <c r="G16" s="58"/>
      <c r="H16" s="58"/>
      <c r="I16" s="58"/>
      <c r="J16" s="58"/>
      <c r="K16" s="58"/>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row>
    <row r="17" spans="2:70" ht="17.25" customHeight="1">
      <c r="B17" s="180" t="s">
        <v>266</v>
      </c>
      <c r="C17" s="181"/>
      <c r="D17" s="181"/>
      <c r="E17" s="181"/>
      <c r="F17" s="181"/>
      <c r="G17" s="181"/>
      <c r="H17" s="181"/>
      <c r="I17" s="181"/>
      <c r="J17" s="181"/>
      <c r="K17" s="182"/>
      <c r="M17" s="10">
        <f t="shared" ref="M17:AR17" si="124">M5+M8+M11+M14</f>
        <v>11</v>
      </c>
      <c r="N17" s="10">
        <f t="shared" si="124"/>
        <v>5</v>
      </c>
      <c r="O17" s="10">
        <f t="shared" si="124"/>
        <v>3</v>
      </c>
      <c r="P17" s="10">
        <f t="shared" si="124"/>
        <v>2</v>
      </c>
      <c r="Q17" s="10">
        <f t="shared" si="124"/>
        <v>2</v>
      </c>
      <c r="R17" s="10">
        <f t="shared" si="124"/>
        <v>2</v>
      </c>
      <c r="S17" s="10">
        <f t="shared" si="124"/>
        <v>1</v>
      </c>
      <c r="T17" s="10">
        <f t="shared" si="124"/>
        <v>5</v>
      </c>
      <c r="U17" s="10">
        <f t="shared" si="124"/>
        <v>0</v>
      </c>
      <c r="V17" s="10">
        <f t="shared" si="124"/>
        <v>4</v>
      </c>
      <c r="W17" s="10">
        <f t="shared" si="124"/>
        <v>2</v>
      </c>
      <c r="X17" s="10">
        <f t="shared" si="124"/>
        <v>6</v>
      </c>
      <c r="Y17" s="10">
        <f t="shared" si="124"/>
        <v>3</v>
      </c>
      <c r="Z17" s="10">
        <f t="shared" si="124"/>
        <v>4</v>
      </c>
      <c r="AA17" s="10">
        <f t="shared" si="124"/>
        <v>4</v>
      </c>
      <c r="AB17" s="10">
        <f t="shared" si="124"/>
        <v>1</v>
      </c>
      <c r="AC17" s="10">
        <f t="shared" si="124"/>
        <v>1</v>
      </c>
      <c r="AD17" s="10">
        <f t="shared" si="124"/>
        <v>1</v>
      </c>
      <c r="AE17" s="10">
        <f t="shared" si="124"/>
        <v>3</v>
      </c>
      <c r="AF17" s="10" t="e">
        <f t="shared" si="124"/>
        <v>#VALUE!</v>
      </c>
      <c r="AG17" s="10">
        <f t="shared" si="124"/>
        <v>1</v>
      </c>
      <c r="AH17" s="10">
        <f t="shared" si="124"/>
        <v>1</v>
      </c>
      <c r="AI17" s="10">
        <f t="shared" si="124"/>
        <v>1</v>
      </c>
      <c r="AJ17" s="10">
        <f t="shared" si="124"/>
        <v>5</v>
      </c>
      <c r="AK17" s="10">
        <f t="shared" si="124"/>
        <v>0</v>
      </c>
      <c r="AL17" s="10">
        <f t="shared" si="124"/>
        <v>2</v>
      </c>
      <c r="AM17" s="10">
        <f t="shared" si="124"/>
        <v>4</v>
      </c>
      <c r="AN17" s="10">
        <f t="shared" si="124"/>
        <v>3</v>
      </c>
      <c r="AO17" s="10">
        <f t="shared" si="124"/>
        <v>4</v>
      </c>
      <c r="AP17" s="10">
        <f t="shared" si="124"/>
        <v>4</v>
      </c>
      <c r="AQ17" s="10">
        <f t="shared" si="124"/>
        <v>1</v>
      </c>
      <c r="AR17" s="10">
        <f t="shared" si="124"/>
        <v>1</v>
      </c>
      <c r="AS17" s="10">
        <f t="shared" ref="AS17:BM17" si="125">AS5+AS8+AS11+AS14</f>
        <v>1</v>
      </c>
      <c r="AT17" s="10">
        <f t="shared" si="125"/>
        <v>1</v>
      </c>
      <c r="AU17" s="10">
        <f t="shared" si="125"/>
        <v>7</v>
      </c>
      <c r="AV17" s="10">
        <f t="shared" si="125"/>
        <v>4</v>
      </c>
      <c r="AW17" s="10">
        <f t="shared" si="125"/>
        <v>0</v>
      </c>
      <c r="AX17" s="10">
        <f t="shared" si="125"/>
        <v>7</v>
      </c>
      <c r="AY17" s="10">
        <f t="shared" si="125"/>
        <v>1</v>
      </c>
      <c r="AZ17" s="10">
        <f t="shared" si="125"/>
        <v>0</v>
      </c>
      <c r="BA17" s="10">
        <f t="shared" si="125"/>
        <v>5</v>
      </c>
      <c r="BB17" s="10">
        <f t="shared" si="125"/>
        <v>1</v>
      </c>
      <c r="BC17" s="10">
        <f t="shared" si="125"/>
        <v>3</v>
      </c>
      <c r="BD17" s="10">
        <f t="shared" si="125"/>
        <v>1</v>
      </c>
      <c r="BE17" s="10">
        <f t="shared" si="125"/>
        <v>2</v>
      </c>
      <c r="BF17" s="10">
        <f t="shared" si="125"/>
        <v>2</v>
      </c>
      <c r="BG17" s="10">
        <f t="shared" si="125"/>
        <v>0</v>
      </c>
      <c r="BH17" s="10">
        <f t="shared" si="125"/>
        <v>2</v>
      </c>
      <c r="BI17" s="10">
        <f t="shared" si="125"/>
        <v>7</v>
      </c>
      <c r="BJ17" s="10">
        <f t="shared" si="125"/>
        <v>2</v>
      </c>
      <c r="BK17" s="10">
        <f t="shared" si="125"/>
        <v>2</v>
      </c>
      <c r="BL17" s="10">
        <f t="shared" si="125"/>
        <v>3</v>
      </c>
      <c r="BM17" s="10">
        <f t="shared" si="125"/>
        <v>2</v>
      </c>
      <c r="BN17" s="10">
        <f t="shared" ref="BN17:BR17" si="126">BN5+BN8+BN11+BN14</f>
        <v>2</v>
      </c>
      <c r="BO17" s="10">
        <f t="shared" si="126"/>
        <v>0</v>
      </c>
      <c r="BP17" s="10">
        <f t="shared" si="126"/>
        <v>2</v>
      </c>
      <c r="BQ17" s="10">
        <f t="shared" si="126"/>
        <v>0</v>
      </c>
      <c r="BR17" s="10">
        <f t="shared" si="126"/>
        <v>4</v>
      </c>
    </row>
    <row r="18" spans="2:70" ht="17.25" customHeight="1">
      <c r="B18" s="11"/>
      <c r="C18" s="52"/>
      <c r="D18" s="52"/>
      <c r="E18" s="58"/>
      <c r="F18" s="58"/>
      <c r="G18" s="58"/>
      <c r="H18" s="58"/>
      <c r="I18" s="58"/>
      <c r="J18" s="58"/>
      <c r="K18" s="58"/>
    </row>
    <row r="19" spans="2:70" ht="17.25" customHeight="1">
      <c r="B19" s="11"/>
      <c r="C19" s="52"/>
      <c r="D19" s="52"/>
      <c r="E19" s="58"/>
      <c r="F19" s="58"/>
      <c r="G19" s="58"/>
      <c r="H19" s="58"/>
      <c r="I19" s="58"/>
      <c r="J19" s="58"/>
      <c r="K19" s="59" t="s">
        <v>267</v>
      </c>
      <c r="M19" s="53">
        <f t="shared" ref="M19:AR19" si="127">M6+M9+M12+M15</f>
        <v>1</v>
      </c>
      <c r="N19" s="53">
        <f t="shared" si="127"/>
        <v>1</v>
      </c>
      <c r="O19" s="53">
        <f t="shared" si="127"/>
        <v>1</v>
      </c>
      <c r="P19" s="55">
        <f t="shared" si="127"/>
        <v>1</v>
      </c>
      <c r="Q19" s="53">
        <f t="shared" si="127"/>
        <v>1</v>
      </c>
      <c r="R19" s="53">
        <f t="shared" si="127"/>
        <v>1</v>
      </c>
      <c r="S19" s="53">
        <f t="shared" si="127"/>
        <v>1</v>
      </c>
      <c r="T19" s="53">
        <f t="shared" si="127"/>
        <v>1</v>
      </c>
      <c r="U19" s="53" t="e">
        <f t="shared" si="127"/>
        <v>#DIV/0!</v>
      </c>
      <c r="V19" s="53">
        <f t="shared" si="127"/>
        <v>1</v>
      </c>
      <c r="W19" s="53">
        <f t="shared" si="127"/>
        <v>1</v>
      </c>
      <c r="X19" s="53">
        <f t="shared" si="127"/>
        <v>1</v>
      </c>
      <c r="Y19" s="53">
        <f t="shared" si="127"/>
        <v>1</v>
      </c>
      <c r="Z19" s="53">
        <f t="shared" si="127"/>
        <v>1</v>
      </c>
      <c r="AA19" s="53">
        <f t="shared" si="127"/>
        <v>1</v>
      </c>
      <c r="AB19" s="53">
        <f t="shared" si="127"/>
        <v>1</v>
      </c>
      <c r="AC19" s="53">
        <f t="shared" si="127"/>
        <v>1</v>
      </c>
      <c r="AD19" s="53">
        <f t="shared" si="127"/>
        <v>1</v>
      </c>
      <c r="AE19" s="53">
        <f t="shared" si="127"/>
        <v>1</v>
      </c>
      <c r="AF19" s="53" t="e">
        <f t="shared" si="127"/>
        <v>#VALUE!</v>
      </c>
      <c r="AG19" s="53">
        <f t="shared" si="127"/>
        <v>1</v>
      </c>
      <c r="AH19" s="53">
        <f t="shared" si="127"/>
        <v>1</v>
      </c>
      <c r="AI19" s="53">
        <f t="shared" si="127"/>
        <v>1</v>
      </c>
      <c r="AJ19" s="53">
        <f t="shared" si="127"/>
        <v>1</v>
      </c>
      <c r="AK19" s="53" t="e">
        <f t="shared" si="127"/>
        <v>#DIV/0!</v>
      </c>
      <c r="AL19" s="53">
        <f t="shared" si="127"/>
        <v>1</v>
      </c>
      <c r="AM19" s="53">
        <f t="shared" si="127"/>
        <v>1</v>
      </c>
      <c r="AN19" s="53">
        <f t="shared" si="127"/>
        <v>1</v>
      </c>
      <c r="AO19" s="53">
        <f t="shared" si="127"/>
        <v>1</v>
      </c>
      <c r="AP19" s="53">
        <f t="shared" si="127"/>
        <v>1</v>
      </c>
      <c r="AQ19" s="53">
        <f t="shared" si="127"/>
        <v>1</v>
      </c>
      <c r="AR19" s="53">
        <f t="shared" si="127"/>
        <v>1</v>
      </c>
      <c r="AS19" s="53">
        <f t="shared" ref="AS19:BM19" si="128">AS6+AS9+AS12+AS15</f>
        <v>1</v>
      </c>
      <c r="AT19" s="53">
        <f t="shared" si="128"/>
        <v>1</v>
      </c>
      <c r="AU19" s="53">
        <f t="shared" si="128"/>
        <v>1</v>
      </c>
      <c r="AV19" s="53">
        <f t="shared" si="128"/>
        <v>1</v>
      </c>
      <c r="AW19" s="53" t="e">
        <f t="shared" si="128"/>
        <v>#DIV/0!</v>
      </c>
      <c r="AX19" s="53">
        <f t="shared" si="128"/>
        <v>0.99999999999999989</v>
      </c>
      <c r="AY19" s="53">
        <f t="shared" si="128"/>
        <v>1</v>
      </c>
      <c r="AZ19" s="53" t="e">
        <f t="shared" si="128"/>
        <v>#DIV/0!</v>
      </c>
      <c r="BA19" s="53">
        <f t="shared" si="128"/>
        <v>1</v>
      </c>
      <c r="BB19" s="53">
        <f t="shared" si="128"/>
        <v>1</v>
      </c>
      <c r="BC19" s="53">
        <f t="shared" si="128"/>
        <v>1</v>
      </c>
      <c r="BD19" s="53">
        <f t="shared" si="128"/>
        <v>1</v>
      </c>
      <c r="BE19" s="53">
        <f t="shared" si="128"/>
        <v>1</v>
      </c>
      <c r="BF19" s="53">
        <f t="shared" si="128"/>
        <v>1</v>
      </c>
      <c r="BG19" s="53" t="e">
        <f t="shared" si="128"/>
        <v>#DIV/0!</v>
      </c>
      <c r="BH19" s="53">
        <f t="shared" si="128"/>
        <v>1</v>
      </c>
      <c r="BI19" s="53">
        <f t="shared" si="128"/>
        <v>1</v>
      </c>
      <c r="BJ19" s="53">
        <f t="shared" si="128"/>
        <v>1</v>
      </c>
      <c r="BK19" s="53">
        <f t="shared" si="128"/>
        <v>1</v>
      </c>
      <c r="BL19" s="53">
        <f t="shared" si="128"/>
        <v>1</v>
      </c>
      <c r="BM19" s="53">
        <f t="shared" si="128"/>
        <v>1</v>
      </c>
      <c r="BN19" s="53">
        <f t="shared" ref="BN19:BR19" si="129">BN6+BN9+BN12+BN15</f>
        <v>1</v>
      </c>
      <c r="BO19" s="53" t="e">
        <f t="shared" si="129"/>
        <v>#DIV/0!</v>
      </c>
      <c r="BP19" s="53">
        <f t="shared" si="129"/>
        <v>1</v>
      </c>
      <c r="BQ19" s="53" t="e">
        <f t="shared" si="129"/>
        <v>#DIV/0!</v>
      </c>
      <c r="BR19" s="53">
        <f t="shared" si="129"/>
        <v>1</v>
      </c>
    </row>
  </sheetData>
  <mergeCells count="55">
    <mergeCell ref="B2:B3"/>
    <mergeCell ref="C2:C3"/>
    <mergeCell ref="D2:D3"/>
    <mergeCell ref="E2:E3"/>
    <mergeCell ref="F2:F3"/>
    <mergeCell ref="K2:K3"/>
    <mergeCell ref="G8:G9"/>
    <mergeCell ref="H8:H9"/>
    <mergeCell ref="I8:I9"/>
    <mergeCell ref="J8:J9"/>
    <mergeCell ref="K8:K9"/>
    <mergeCell ref="H5:H6"/>
    <mergeCell ref="I5:I6"/>
    <mergeCell ref="J5:J6"/>
    <mergeCell ref="K5:K6"/>
    <mergeCell ref="G2:G3"/>
    <mergeCell ref="H2:H3"/>
    <mergeCell ref="I2:I3"/>
    <mergeCell ref="J2:J3"/>
    <mergeCell ref="H11:H12"/>
    <mergeCell ref="I11:I12"/>
    <mergeCell ref="J11:J12"/>
    <mergeCell ref="K11:K12"/>
    <mergeCell ref="B10:K10"/>
    <mergeCell ref="B11:B12"/>
    <mergeCell ref="C11:C12"/>
    <mergeCell ref="D11:D12"/>
    <mergeCell ref="E11:E12"/>
    <mergeCell ref="F11:F12"/>
    <mergeCell ref="G11:G12"/>
    <mergeCell ref="B17:K17"/>
    <mergeCell ref="B13:K13"/>
    <mergeCell ref="B14:B15"/>
    <mergeCell ref="C14:C15"/>
    <mergeCell ref="D14:D15"/>
    <mergeCell ref="E14:E15"/>
    <mergeCell ref="F14:F15"/>
    <mergeCell ref="G14:G15"/>
    <mergeCell ref="H14:H15"/>
    <mergeCell ref="I14:I15"/>
    <mergeCell ref="J14:J15"/>
    <mergeCell ref="K14:K15"/>
    <mergeCell ref="C8:C9"/>
    <mergeCell ref="D8:D9"/>
    <mergeCell ref="E8:E9"/>
    <mergeCell ref="F8:F9"/>
    <mergeCell ref="B4:K4"/>
    <mergeCell ref="B5:B6"/>
    <mergeCell ref="C5:C6"/>
    <mergeCell ref="D5:D6"/>
    <mergeCell ref="E5:E6"/>
    <mergeCell ref="F5:F6"/>
    <mergeCell ref="G5:G6"/>
    <mergeCell ref="B7:K7"/>
    <mergeCell ref="B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E7EF21C05A149BD87CF9CD463D667" ma:contentTypeVersion="18" ma:contentTypeDescription="Create a new document." ma:contentTypeScope="" ma:versionID="02801e171c4d7aae4d6161bd77d63654">
  <xsd:schema xmlns:xsd="http://www.w3.org/2001/XMLSchema" xmlns:xs="http://www.w3.org/2001/XMLSchema" xmlns:p="http://schemas.microsoft.com/office/2006/metadata/properties" xmlns:ns2="56e04902-7391-4e82-b181-15248ed3b758" xmlns:ns3="f80126e2-14e7-4339-b30b-4604d0c6aa45" targetNamespace="http://schemas.microsoft.com/office/2006/metadata/properties" ma:root="true" ma:fieldsID="628d5bf3df2c5a42f623cda3b74ea248" ns2:_="" ns3:_="">
    <xsd:import namespace="56e04902-7391-4e82-b181-15248ed3b758"/>
    <xsd:import namespace="f80126e2-14e7-4339-b30b-4604d0c6aa4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04902-7391-4e82-b181-15248ed3b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0126e2-14e7-4339-b30b-4604d0c6aa4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FCFCD14F-8EBB-47C1-91ED-244200FCAB84}"/>
</file>

<file path=customXml/itemProps2.xml><?xml version="1.0" encoding="utf-8"?>
<ds:datastoreItem xmlns:ds="http://schemas.openxmlformats.org/officeDocument/2006/customXml" ds:itemID="{79DC254F-3056-47DE-81A9-0BC81674D6F7}"/>
</file>

<file path=customXml/itemProps3.xml><?xml version="1.0" encoding="utf-8"?>
<ds:datastoreItem xmlns:ds="http://schemas.openxmlformats.org/officeDocument/2006/customXml" ds:itemID="{BCF1740D-C03D-407E-BABF-50DF3D7E8936}"/>
</file>

<file path=docProps/app.xml><?xml version="1.0" encoding="utf-8"?>
<Properties xmlns="http://schemas.openxmlformats.org/officeDocument/2006/extended-properties" xmlns:vt="http://schemas.openxmlformats.org/officeDocument/2006/docPropsVTypes">
  <Application>Microsoft Excel Online</Application>
  <Manager/>
  <Company>MOTOROLA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r4625c</dc:creator>
  <cp:keywords/>
  <dc:description/>
  <cp:lastModifiedBy/>
  <cp:revision/>
  <dcterms:created xsi:type="dcterms:W3CDTF">1998-11-09T09:36:02Z</dcterms:created>
  <dcterms:modified xsi:type="dcterms:W3CDTF">2023-06-26T08:20:35Z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0x0101003D5E7EF21C05A149BD87CF9CD463D667</vt:lpwstr>
  </property>
  <property fmtid="{D5CDD505-2E9C-101B-9397-08002B2CF9AE}" pid="3" name="_dlc_DocIdItemGuid">
    <vt:lpwstr>c1cfc331-98d3-4c2a-a93a-8b3c1a851f65</vt:lpwstr>
  </property>
  <property fmtid="{D5CDD505-2E9C-101B-9397-08002B2CF9AE}" pid="4" name="SS Version">
    <vt:lpwstr>21.2</vt:lpwstr>
  </property>
</Properties>
</file>